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副院长事务\05学籍与信息管理\本科生推免\2016级2020届\面试相关\面试打分表\汇总表\第二榜\第二榜只保留专家平均分\第三榜\"/>
    </mc:Choice>
  </mc:AlternateContent>
  <xr:revisionPtr revIDLastSave="0" documentId="13_ncr:1_{81613AEF-A4DA-4389-AB3B-CE17BFA21BA2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1" l="1"/>
  <c r="R7" i="1" s="1"/>
  <c r="S7" i="1" s="1"/>
  <c r="F7" i="1"/>
  <c r="P3" i="1" l="1"/>
  <c r="R3" i="1" s="1"/>
  <c r="F3" i="1"/>
  <c r="P5" i="1"/>
  <c r="R5" i="1" s="1"/>
  <c r="F5" i="1"/>
  <c r="P4" i="1"/>
  <c r="R4" i="1" s="1"/>
  <c r="F4" i="1"/>
  <c r="P6" i="1"/>
  <c r="R6" i="1" s="1"/>
  <c r="F6" i="1"/>
  <c r="S3" i="1" l="1"/>
  <c r="S6" i="1"/>
  <c r="S4" i="1"/>
  <c r="S5" i="1"/>
</calcChain>
</file>

<file path=xl/sharedStrings.xml><?xml version="1.0" encoding="utf-8"?>
<sst xmlns="http://schemas.openxmlformats.org/spreadsheetml/2006/main" count="53" uniqueCount="44">
  <si>
    <t>专家面试成绩（平均分）</t>
  </si>
  <si>
    <t>综合考核成绩</t>
  </si>
  <si>
    <t>专业综合成绩</t>
  </si>
  <si>
    <t>创新人才</t>
  </si>
  <si>
    <t>3</t>
  </si>
  <si>
    <t>20161001624</t>
  </si>
  <si>
    <t>4</t>
  </si>
  <si>
    <t>20161002788</t>
  </si>
  <si>
    <t>5</t>
  </si>
  <si>
    <t>20161002001</t>
  </si>
  <si>
    <t>排名</t>
    <phoneticPr fontId="10" type="noConversion"/>
  </si>
  <si>
    <t>1</t>
    <phoneticPr fontId="10" type="noConversion"/>
  </si>
  <si>
    <t>学业成绩排名</t>
    <phoneticPr fontId="10" type="noConversion"/>
  </si>
  <si>
    <r>
      <rPr>
        <sz val="10"/>
        <rFont val="宋体"/>
        <family val="3"/>
        <charset val="134"/>
      </rPr>
      <t>夏明昊</t>
    </r>
  </si>
  <si>
    <r>
      <rPr>
        <sz val="10"/>
        <rFont val="宋体"/>
        <family val="3"/>
        <charset val="134"/>
      </rPr>
      <t>孟翔</t>
    </r>
  </si>
  <si>
    <r>
      <rPr>
        <sz val="10"/>
        <rFont val="宋体"/>
        <family val="3"/>
        <charset val="134"/>
      </rPr>
      <t>张振林</t>
    </r>
  </si>
  <si>
    <t>备注</t>
    <phoneticPr fontId="10" type="noConversion"/>
  </si>
  <si>
    <t>报学校竞争</t>
    <phoneticPr fontId="10" type="noConversion"/>
  </si>
  <si>
    <r>
      <rPr>
        <sz val="10"/>
        <rFont val="宋体"/>
        <family val="3"/>
        <charset val="134"/>
      </rPr>
      <t>序号</t>
    </r>
  </si>
  <si>
    <r>
      <rPr>
        <sz val="10"/>
        <rFont val="宋体"/>
        <family val="3"/>
        <charset val="134"/>
      </rPr>
      <t>学号</t>
    </r>
  </si>
  <si>
    <r>
      <rPr>
        <sz val="10"/>
        <rFont val="宋体"/>
        <family val="3"/>
        <charset val="134"/>
      </rPr>
      <t>姓名</t>
    </r>
  </si>
  <si>
    <r>
      <rPr>
        <sz val="10"/>
        <rFont val="宋体"/>
        <family val="3"/>
        <charset val="134"/>
      </rPr>
      <t>平均学分绩点</t>
    </r>
  </si>
  <si>
    <r>
      <rPr>
        <sz val="10"/>
        <rFont val="宋体"/>
        <family val="3"/>
        <charset val="134"/>
      </rPr>
      <t>学业成绩（必修加实践）</t>
    </r>
    <r>
      <rPr>
        <sz val="10"/>
        <rFont val="Times New Roman"/>
        <family val="1"/>
      </rPr>
      <t>=60+</t>
    </r>
    <r>
      <rPr>
        <sz val="10"/>
        <rFont val="宋体"/>
        <family val="3"/>
        <charset val="134"/>
      </rPr>
      <t>（平均学分绩点</t>
    </r>
    <r>
      <rPr>
        <sz val="10"/>
        <rFont val="Times New Roman"/>
        <family val="1"/>
      </rPr>
      <t>-1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*10</t>
    </r>
  </si>
  <si>
    <r>
      <t>1</t>
    </r>
    <r>
      <rPr>
        <sz val="10"/>
        <rFont val="宋体"/>
        <family val="3"/>
        <charset val="134"/>
      </rPr>
      <t>、学术竞赛类</t>
    </r>
  </si>
  <si>
    <r>
      <t>2</t>
    </r>
    <r>
      <rPr>
        <sz val="10"/>
        <rFont val="宋体"/>
        <family val="3"/>
        <charset val="134"/>
      </rPr>
      <t>、科研类</t>
    </r>
  </si>
  <si>
    <r>
      <t>3</t>
    </r>
    <r>
      <rPr>
        <sz val="10"/>
        <rFont val="宋体"/>
        <family val="3"/>
        <charset val="134"/>
      </rPr>
      <t>、外语类</t>
    </r>
  </si>
  <si>
    <r>
      <t>4</t>
    </r>
    <r>
      <rPr>
        <sz val="10"/>
        <rFont val="宋体"/>
        <family val="3"/>
        <charset val="134"/>
      </rPr>
      <t>、计算机、行业水平类</t>
    </r>
  </si>
  <si>
    <r>
      <t>5</t>
    </r>
    <r>
      <rPr>
        <sz val="10"/>
        <rFont val="宋体"/>
        <family val="3"/>
        <charset val="134"/>
      </rPr>
      <t>、体育文化艺术类</t>
    </r>
  </si>
  <si>
    <r>
      <t>6</t>
    </r>
    <r>
      <rPr>
        <sz val="10"/>
        <rFont val="宋体"/>
        <family val="3"/>
        <charset val="134"/>
      </rPr>
      <t>、其他类</t>
    </r>
  </si>
  <si>
    <r>
      <t>7</t>
    </r>
    <r>
      <rPr>
        <sz val="10"/>
        <rFont val="宋体"/>
        <family val="3"/>
        <charset val="134"/>
      </rPr>
      <t>、服兵役</t>
    </r>
  </si>
  <si>
    <r>
      <t>8</t>
    </r>
    <r>
      <rPr>
        <sz val="10"/>
        <rFont val="宋体"/>
        <family val="3"/>
        <charset val="134"/>
      </rPr>
      <t>、国际组织实习</t>
    </r>
  </si>
  <si>
    <r>
      <t>9</t>
    </r>
    <r>
      <rPr>
        <sz val="10"/>
        <rFont val="宋体"/>
        <family val="3"/>
        <charset val="134"/>
      </rPr>
      <t>、志愿时长不少于</t>
    </r>
    <r>
      <rPr>
        <sz val="10"/>
        <rFont val="Times New Roman"/>
        <family val="1"/>
      </rPr>
      <t>30h</t>
    </r>
  </si>
  <si>
    <r>
      <rPr>
        <sz val="10"/>
        <rFont val="宋体"/>
        <family val="3"/>
        <charset val="134"/>
      </rPr>
      <t>奖励加分合计</t>
    </r>
  </si>
  <si>
    <r>
      <rPr>
        <sz val="10"/>
        <rFont val="宋体"/>
        <family val="3"/>
        <charset val="134"/>
      </rPr>
      <t>申报类别</t>
    </r>
  </si>
  <si>
    <r>
      <rPr>
        <sz val="10"/>
        <rFont val="宋体"/>
        <family val="3"/>
        <charset val="134"/>
      </rPr>
      <t>专业</t>
    </r>
  </si>
  <si>
    <r>
      <rPr>
        <sz val="10"/>
        <rFont val="宋体"/>
        <family val="3"/>
        <charset val="134"/>
      </rPr>
      <t>材科实验班</t>
    </r>
  </si>
  <si>
    <r>
      <rPr>
        <sz val="10"/>
        <rFont val="宋体"/>
        <family val="3"/>
        <charset val="134"/>
      </rPr>
      <t>石璐瑶</t>
    </r>
  </si>
  <si>
    <r>
      <rPr>
        <sz val="10"/>
        <rFont val="宋体"/>
        <family val="3"/>
        <charset val="134"/>
      </rPr>
      <t>材化</t>
    </r>
  </si>
  <si>
    <r>
      <rPr>
        <sz val="10"/>
        <rFont val="宋体"/>
        <family val="3"/>
        <charset val="134"/>
      </rPr>
      <t>应用化学</t>
    </r>
  </si>
  <si>
    <t>材化学院2020届本科毕业生推免结果公示（第三榜）</t>
    <phoneticPr fontId="10" type="noConversion"/>
  </si>
  <si>
    <t>20161002194</t>
  </si>
  <si>
    <r>
      <rPr>
        <sz val="10"/>
        <rFont val="宋体"/>
        <family val="3"/>
        <charset val="134"/>
      </rPr>
      <t>胡慧君</t>
    </r>
  </si>
  <si>
    <r>
      <rPr>
        <sz val="10"/>
        <color theme="1"/>
        <rFont val="宋体"/>
        <family val="3"/>
        <charset val="134"/>
      </rPr>
      <t>应用化学</t>
    </r>
  </si>
  <si>
    <t>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</si>
</sst>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20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Tahoma"/>
      <family val="2"/>
    </font>
    <font>
      <sz val="10"/>
      <name val="宋体"/>
      <family val="3"/>
      <charset val="134"/>
    </font>
    <font>
      <sz val="10"/>
      <name val="宋体"/>
      <family val="2"/>
      <charset val="134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4" fillId="0" borderId="1" xfId="6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 wrapText="1"/>
    </xf>
    <xf numFmtId="49" fontId="4" fillId="0" borderId="1" xfId="6" applyNumberFormat="1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/>
    </xf>
    <xf numFmtId="49" fontId="3" fillId="2" borderId="0" xfId="6" applyNumberFormat="1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49" fontId="3" fillId="2" borderId="0" xfId="6" applyNumberFormat="1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0" fontId="13" fillId="2" borderId="1" xfId="6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2">
    <cellStyle name="差" xfId="1" builtinId="27"/>
    <cellStyle name="常规" xfId="0" builtinId="0"/>
    <cellStyle name="常规 10" xfId="5" xr:uid="{00000000-0005-0000-0000-000032000000}"/>
    <cellStyle name="常规 11" xfId="6" xr:uid="{00000000-0005-0000-0000-000035000000}"/>
    <cellStyle name="常规 2" xfId="7" xr:uid="{00000000-0005-0000-0000-000036000000}"/>
    <cellStyle name="常规 3" xfId="8" xr:uid="{00000000-0005-0000-0000-000037000000}"/>
    <cellStyle name="常规 4" xfId="9" xr:uid="{00000000-0005-0000-0000-000038000000}"/>
    <cellStyle name="常规 5" xfId="10" xr:uid="{00000000-0005-0000-0000-000039000000}"/>
    <cellStyle name="常规 6" xfId="2" xr:uid="{00000000-0005-0000-0000-00000D000000}"/>
    <cellStyle name="常规 7" xfId="11" xr:uid="{00000000-0005-0000-0000-00003A000000}"/>
    <cellStyle name="常规 8" xfId="3" xr:uid="{00000000-0005-0000-0000-000014000000}"/>
    <cellStyle name="常规 9" xfId="4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"/>
  <sheetViews>
    <sheetView tabSelected="1" workbookViewId="0">
      <selection activeCell="N14" sqref="N14"/>
    </sheetView>
  </sheetViews>
  <sheetFormatPr defaultColWidth="9" defaultRowHeight="15" x14ac:dyDescent="0.25"/>
  <cols>
    <col min="1" max="1" width="4.25" style="1" customWidth="1"/>
    <col min="2" max="2" width="12.625" style="2" customWidth="1"/>
    <col min="3" max="3" width="6.625" style="2" customWidth="1"/>
    <col min="4" max="4" width="8.5" style="2" customWidth="1"/>
    <col min="5" max="5" width="6.5" style="2" customWidth="1"/>
    <col min="6" max="6" width="10.75" style="2" customWidth="1"/>
    <col min="7" max="7" width="5.375" style="2" customWidth="1"/>
    <col min="8" max="8" width="4.375" style="2" customWidth="1"/>
    <col min="9" max="9" width="4.75" style="2" customWidth="1"/>
    <col min="10" max="10" width="5.375" style="2" customWidth="1"/>
    <col min="11" max="15" width="4.875" style="2" customWidth="1"/>
    <col min="16" max="20" width="7" style="2" customWidth="1"/>
    <col min="21" max="21" width="8.875" style="1" customWidth="1"/>
    <col min="22" max="22" width="10.375" style="3" customWidth="1"/>
    <col min="23" max="23" width="9.125" style="3" customWidth="1"/>
    <col min="24" max="16384" width="9" style="1"/>
  </cols>
  <sheetData>
    <row r="1" spans="1:23" ht="25.5" x14ac:dyDescent="0.2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61.5" x14ac:dyDescent="0.2">
      <c r="A2" s="11" t="s">
        <v>18</v>
      </c>
      <c r="B2" s="11" t="s">
        <v>19</v>
      </c>
      <c r="C2" s="14" t="s">
        <v>12</v>
      </c>
      <c r="D2" s="11" t="s">
        <v>20</v>
      </c>
      <c r="E2" s="11" t="s">
        <v>21</v>
      </c>
      <c r="F2" s="11" t="s">
        <v>22</v>
      </c>
      <c r="G2" s="11" t="s">
        <v>23</v>
      </c>
      <c r="H2" s="11" t="s">
        <v>24</v>
      </c>
      <c r="I2" s="11" t="s">
        <v>25</v>
      </c>
      <c r="J2" s="11" t="s">
        <v>26</v>
      </c>
      <c r="K2" s="11" t="s">
        <v>27</v>
      </c>
      <c r="L2" s="11" t="s">
        <v>28</v>
      </c>
      <c r="M2" s="11" t="s">
        <v>29</v>
      </c>
      <c r="N2" s="11" t="s">
        <v>30</v>
      </c>
      <c r="O2" s="11" t="s">
        <v>31</v>
      </c>
      <c r="P2" s="11" t="s">
        <v>32</v>
      </c>
      <c r="Q2" s="12" t="s">
        <v>0</v>
      </c>
      <c r="R2" s="12" t="s">
        <v>1</v>
      </c>
      <c r="S2" s="12" t="s">
        <v>2</v>
      </c>
      <c r="T2" s="12" t="s">
        <v>10</v>
      </c>
      <c r="U2" s="11" t="s">
        <v>33</v>
      </c>
      <c r="V2" s="15" t="s">
        <v>34</v>
      </c>
      <c r="W2" s="16" t="s">
        <v>16</v>
      </c>
    </row>
    <row r="3" spans="1:23" ht="24.95" customHeight="1" x14ac:dyDescent="0.2">
      <c r="A3" s="5" t="s">
        <v>11</v>
      </c>
      <c r="B3" s="8" t="s">
        <v>9</v>
      </c>
      <c r="C3" s="17">
        <v>11</v>
      </c>
      <c r="D3" s="9" t="s">
        <v>13</v>
      </c>
      <c r="E3" s="9">
        <v>3.3940000000000001</v>
      </c>
      <c r="F3" s="4">
        <f t="shared" ref="F3:F7" si="0">60+(E3-1)*10</f>
        <v>83.94</v>
      </c>
      <c r="G3" s="13">
        <v>1</v>
      </c>
      <c r="H3" s="13">
        <v>5</v>
      </c>
      <c r="I3" s="11"/>
      <c r="J3" s="11">
        <v>2</v>
      </c>
      <c r="K3" s="11">
        <v>1</v>
      </c>
      <c r="L3" s="11"/>
      <c r="M3" s="11"/>
      <c r="N3" s="11"/>
      <c r="O3" s="11"/>
      <c r="P3" s="13">
        <f t="shared" ref="P3:P7" si="1">SUM(G3:O3)</f>
        <v>9</v>
      </c>
      <c r="Q3" s="18">
        <v>9.4400000000000013</v>
      </c>
      <c r="R3" s="7">
        <f t="shared" ref="R3:R7" si="2">P3*0.5+Q3*0.5</f>
        <v>9.2200000000000006</v>
      </c>
      <c r="S3" s="7">
        <f t="shared" ref="S3:S7" si="3">F3*0.8+R3*0.2</f>
        <v>68.995999999999995</v>
      </c>
      <c r="T3" s="7">
        <v>2</v>
      </c>
      <c r="U3" s="19" t="s">
        <v>3</v>
      </c>
      <c r="V3" s="18" t="s">
        <v>35</v>
      </c>
      <c r="W3" s="20" t="s">
        <v>17</v>
      </c>
    </row>
    <row r="4" spans="1:23" ht="24.95" customHeight="1" x14ac:dyDescent="0.2">
      <c r="A4" s="5" t="s">
        <v>43</v>
      </c>
      <c r="B4" s="5" t="s">
        <v>7</v>
      </c>
      <c r="C4" s="17">
        <v>4</v>
      </c>
      <c r="D4" s="6" t="s">
        <v>14</v>
      </c>
      <c r="E4" s="6">
        <v>3.6469999999999998</v>
      </c>
      <c r="F4" s="7">
        <f t="shared" si="0"/>
        <v>86.47</v>
      </c>
      <c r="G4" s="21">
        <v>1</v>
      </c>
      <c r="H4" s="7">
        <v>1</v>
      </c>
      <c r="I4" s="7"/>
      <c r="J4" s="7">
        <v>2</v>
      </c>
      <c r="K4" s="7"/>
      <c r="L4" s="7">
        <v>0.5</v>
      </c>
      <c r="M4" s="7"/>
      <c r="N4" s="21"/>
      <c r="O4" s="7">
        <v>1</v>
      </c>
      <c r="P4" s="7">
        <f t="shared" si="1"/>
        <v>5.5</v>
      </c>
      <c r="Q4" s="18">
        <v>8.4200000000000017</v>
      </c>
      <c r="R4" s="7">
        <f t="shared" si="2"/>
        <v>6.9600000000000009</v>
      </c>
      <c r="S4" s="7">
        <f t="shared" si="3"/>
        <v>70.567999999999998</v>
      </c>
      <c r="T4" s="7">
        <v>3</v>
      </c>
      <c r="U4" s="19" t="s">
        <v>3</v>
      </c>
      <c r="V4" s="18" t="s">
        <v>35</v>
      </c>
      <c r="W4" s="20" t="s">
        <v>17</v>
      </c>
    </row>
    <row r="5" spans="1:23" ht="24.95" customHeight="1" x14ac:dyDescent="0.2">
      <c r="A5" s="5" t="s">
        <v>4</v>
      </c>
      <c r="B5" s="18">
        <v>20161004217</v>
      </c>
      <c r="C5" s="17">
        <v>8</v>
      </c>
      <c r="D5" s="18" t="s">
        <v>36</v>
      </c>
      <c r="E5" s="18">
        <v>3.5659999999999998</v>
      </c>
      <c r="F5" s="18">
        <f t="shared" si="0"/>
        <v>85.66</v>
      </c>
      <c r="G5" s="18"/>
      <c r="H5" s="18">
        <v>2</v>
      </c>
      <c r="I5" s="18"/>
      <c r="J5" s="18">
        <v>2</v>
      </c>
      <c r="K5" s="18"/>
      <c r="L5" s="18">
        <v>0.5</v>
      </c>
      <c r="M5" s="18"/>
      <c r="N5" s="18"/>
      <c r="O5" s="18"/>
      <c r="P5" s="13">
        <f t="shared" si="1"/>
        <v>4.5</v>
      </c>
      <c r="Q5" s="18">
        <v>8.3800000000000008</v>
      </c>
      <c r="R5" s="7">
        <f t="shared" si="2"/>
        <v>6.44</v>
      </c>
      <c r="S5" s="7">
        <f t="shared" si="3"/>
        <v>69.816000000000003</v>
      </c>
      <c r="T5" s="7">
        <v>4</v>
      </c>
      <c r="U5" s="19" t="s">
        <v>3</v>
      </c>
      <c r="V5" s="15" t="s">
        <v>37</v>
      </c>
      <c r="W5" s="20" t="s">
        <v>17</v>
      </c>
    </row>
    <row r="6" spans="1:23" ht="24.95" customHeight="1" x14ac:dyDescent="0.2">
      <c r="A6" s="5" t="s">
        <v>6</v>
      </c>
      <c r="B6" s="5" t="s">
        <v>5</v>
      </c>
      <c r="C6" s="6">
        <v>3</v>
      </c>
      <c r="D6" s="6" t="s">
        <v>15</v>
      </c>
      <c r="E6" s="6">
        <v>3.6779999999999999</v>
      </c>
      <c r="F6" s="7">
        <f t="shared" si="0"/>
        <v>86.78</v>
      </c>
      <c r="G6" s="21">
        <v>1</v>
      </c>
      <c r="H6" s="7">
        <v>2</v>
      </c>
      <c r="I6" s="7"/>
      <c r="J6" s="7">
        <v>1</v>
      </c>
      <c r="K6" s="7"/>
      <c r="L6" s="7">
        <v>0.5</v>
      </c>
      <c r="M6" s="7"/>
      <c r="N6" s="7"/>
      <c r="O6" s="7"/>
      <c r="P6" s="7">
        <f t="shared" si="1"/>
        <v>4.5</v>
      </c>
      <c r="Q6" s="18">
        <v>8.34</v>
      </c>
      <c r="R6" s="7">
        <f t="shared" si="2"/>
        <v>6.42</v>
      </c>
      <c r="S6" s="7">
        <f t="shared" si="3"/>
        <v>70.708000000000013</v>
      </c>
      <c r="T6" s="7">
        <v>5</v>
      </c>
      <c r="U6" s="19" t="s">
        <v>3</v>
      </c>
      <c r="V6" s="18" t="s">
        <v>38</v>
      </c>
      <c r="W6" s="20" t="s">
        <v>17</v>
      </c>
    </row>
    <row r="7" spans="1:23" ht="24.95" customHeight="1" x14ac:dyDescent="0.2">
      <c r="A7" s="5" t="s">
        <v>8</v>
      </c>
      <c r="B7" s="5" t="s">
        <v>40</v>
      </c>
      <c r="C7" s="25">
        <v>5</v>
      </c>
      <c r="D7" s="26" t="s">
        <v>41</v>
      </c>
      <c r="E7" s="6">
        <v>3.6429999999999998</v>
      </c>
      <c r="F7" s="7">
        <f t="shared" si="0"/>
        <v>86.43</v>
      </c>
      <c r="G7" s="27"/>
      <c r="H7" s="27"/>
      <c r="I7" s="27"/>
      <c r="J7" s="27"/>
      <c r="K7" s="27"/>
      <c r="L7" s="27">
        <v>0.5</v>
      </c>
      <c r="M7" s="27"/>
      <c r="N7" s="27"/>
      <c r="O7" s="27"/>
      <c r="P7" s="28">
        <f t="shared" si="1"/>
        <v>0.5</v>
      </c>
      <c r="Q7" s="29">
        <v>8.2900000000000009</v>
      </c>
      <c r="R7" s="7">
        <f t="shared" si="2"/>
        <v>4.3950000000000005</v>
      </c>
      <c r="S7" s="7">
        <f t="shared" si="3"/>
        <v>70.02300000000001</v>
      </c>
      <c r="T7" s="7">
        <v>10</v>
      </c>
      <c r="U7" s="30" t="s">
        <v>3</v>
      </c>
      <c r="V7" s="31" t="s">
        <v>42</v>
      </c>
      <c r="W7" s="20" t="s">
        <v>17</v>
      </c>
    </row>
    <row r="8" spans="1:23" x14ac:dyDescent="0.25">
      <c r="A8" s="22"/>
      <c r="B8" s="23"/>
    </row>
    <row r="9" spans="1:23" x14ac:dyDescent="0.25">
      <c r="A9" s="10"/>
    </row>
    <row r="10" spans="1:23" x14ac:dyDescent="0.25">
      <c r="A10" s="10"/>
    </row>
    <row r="11" spans="1:23" x14ac:dyDescent="0.25">
      <c r="A11" s="10"/>
    </row>
  </sheetData>
  <sortState xmlns:xlrd2="http://schemas.microsoft.com/office/spreadsheetml/2017/richdata2" ref="A3:V6">
    <sortCondition descending="1" ref="R3:R6"/>
  </sortState>
  <mergeCells count="2">
    <mergeCell ref="A8:B8"/>
    <mergeCell ref="A1:W1"/>
  </mergeCells>
  <phoneticPr fontId="10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2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周炜</cp:lastModifiedBy>
  <cp:lastPrinted>2018-09-11T10:26:00Z</cp:lastPrinted>
  <dcterms:created xsi:type="dcterms:W3CDTF">2008-09-11T17:22:00Z</dcterms:created>
  <dcterms:modified xsi:type="dcterms:W3CDTF">2019-09-15T09:39:59Z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