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副院长事务\2019届推免\统分排榜\第一榜\材料系2\"/>
    </mc:Choice>
  </mc:AlternateContent>
  <xr:revisionPtr revIDLastSave="0" documentId="10_ncr:8100000_{9E5F3863-BE22-4A81-9EB8-43C5F92948AB}" xr6:coauthVersionLast="34" xr6:coauthVersionMax="34" xr10:uidLastSave="{00000000-0000-0000-0000-000000000000}"/>
  <bookViews>
    <workbookView xWindow="0" yWindow="105" windowWidth="12765" windowHeight="5715" xr2:uid="{00000000-000D-0000-FFFF-FFFF00000000}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3" i="1"/>
  <c r="L4" i="1" l="1"/>
  <c r="S4" i="1" s="1"/>
  <c r="L5" i="1"/>
  <c r="S5" i="1" s="1"/>
  <c r="L6" i="1"/>
  <c r="S6" i="1" s="1"/>
  <c r="L7" i="1"/>
  <c r="S7" i="1" s="1"/>
  <c r="T7" i="1" s="1"/>
  <c r="L8" i="1"/>
  <c r="S8" i="1" s="1"/>
  <c r="L9" i="1"/>
  <c r="S9" i="1" s="1"/>
  <c r="L10" i="1"/>
  <c r="S10" i="1" s="1"/>
  <c r="F4" i="1"/>
  <c r="F5" i="1"/>
  <c r="F6" i="1"/>
  <c r="F7" i="1"/>
  <c r="F8" i="1"/>
  <c r="F9" i="1"/>
  <c r="F10" i="1"/>
  <c r="L3" i="1"/>
  <c r="S3" i="1" s="1"/>
  <c r="F3" i="1"/>
  <c r="T9" i="1" l="1"/>
  <c r="T5" i="1"/>
  <c r="T8" i="1"/>
  <c r="T4" i="1"/>
  <c r="T3" i="1"/>
  <c r="T10" i="1"/>
  <c r="T6" i="1"/>
</calcChain>
</file>

<file path=xl/sharedStrings.xml><?xml version="1.0" encoding="utf-8"?>
<sst xmlns="http://schemas.openxmlformats.org/spreadsheetml/2006/main" count="60" uniqueCount="53">
  <si>
    <t>3.890</t>
  </si>
  <si>
    <t>6</t>
  </si>
  <si>
    <t>3.785</t>
  </si>
  <si>
    <t>7</t>
  </si>
  <si>
    <t>3.914</t>
  </si>
  <si>
    <t>5</t>
  </si>
  <si>
    <t>3.956</t>
  </si>
  <si>
    <t>2</t>
  </si>
  <si>
    <t>3.776</t>
  </si>
  <si>
    <t>8</t>
  </si>
  <si>
    <t>3.928</t>
  </si>
  <si>
    <t>3.923</t>
  </si>
  <si>
    <t>3.958</t>
  </si>
  <si>
    <t>序号</t>
    <phoneticPr fontId="5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</si>
  <si>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1</t>
    </r>
    <r>
      <rPr>
        <sz val="10"/>
        <color indexed="8"/>
        <rFont val="宋体"/>
        <family val="3"/>
        <charset val="134"/>
      </rPr>
      <t>面试成绩</t>
    </r>
    <phoneticPr fontId="5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</si>
  <si>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2</t>
    </r>
    <r>
      <rPr>
        <sz val="10"/>
        <color indexed="8"/>
        <rFont val="宋体"/>
        <family val="3"/>
        <charset val="134"/>
      </rPr>
      <t>面试成绩</t>
    </r>
    <phoneticPr fontId="5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</si>
  <si>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3</t>
    </r>
    <r>
      <rPr>
        <sz val="10"/>
        <color indexed="8"/>
        <rFont val="宋体"/>
        <family val="3"/>
        <charset val="134"/>
      </rPr>
      <t>面试成绩</t>
    </r>
    <phoneticPr fontId="5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</si>
  <si>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4</t>
    </r>
    <r>
      <rPr>
        <sz val="10"/>
        <color indexed="8"/>
        <rFont val="宋体"/>
        <family val="3"/>
        <charset val="134"/>
      </rPr>
      <t>面试成绩</t>
    </r>
    <phoneticPr fontId="5" type="noConversion"/>
  </si>
  <si>
    <r>
      <rPr>
        <sz val="10"/>
        <color indexed="8"/>
        <rFont val="宋体"/>
        <family val="3"/>
        <charset val="134"/>
      </rPr>
      <t>专家</t>
    </r>
    <r>
      <rPr>
        <sz val="10"/>
        <color indexed="8"/>
        <rFont val="Times New Roman"/>
        <family val="1"/>
      </rPr>
      <t>5</t>
    </r>
    <r>
      <rPr>
        <sz val="10"/>
        <color indexed="8"/>
        <rFont val="宋体"/>
        <family val="3"/>
        <charset val="134"/>
      </rPr>
      <t>面试成绩</t>
    </r>
    <phoneticPr fontId="5" type="noConversion"/>
  </si>
  <si>
    <t>专家面试成绩平均</t>
    <phoneticPr fontId="5" type="noConversion"/>
  </si>
  <si>
    <t>备注：1.专业综合成绩排名依据《材化学院2019届推荐免试研究生实施办法通知》细则实施；2.综合考核成绩由材化学院“推荐免试研究生工作专家考核小组”审核通过；3.（普通推免类别）专业综合成绩排名顺序不得超过按专业学业成绩排名3位；4.加分论文必须见刊，奖励、项目及考证加分必须提供证书或正式通知文件。（公示期为9月9-11号）</t>
    <phoneticPr fontId="5" type="noConversion"/>
  </si>
  <si>
    <t>20151001420</t>
    <phoneticPr fontId="5" type="noConversion"/>
  </si>
  <si>
    <r>
      <rPr>
        <sz val="10"/>
        <rFont val="宋体"/>
        <family val="3"/>
        <charset val="134"/>
      </rPr>
      <t>曹瑞</t>
    </r>
  </si>
  <si>
    <r>
      <rPr>
        <sz val="10"/>
        <rFont val="宋体"/>
        <family val="3"/>
        <charset val="134"/>
      </rPr>
      <t>一般名额</t>
    </r>
    <phoneticPr fontId="5" type="noConversion"/>
  </si>
  <si>
    <t>20151002152</t>
    <phoneticPr fontId="5" type="noConversion"/>
  </si>
  <si>
    <r>
      <rPr>
        <sz val="10"/>
        <rFont val="宋体"/>
        <family val="3"/>
        <charset val="134"/>
      </rPr>
      <t>冯祖莹</t>
    </r>
  </si>
  <si>
    <t>20151004015</t>
    <phoneticPr fontId="5" type="noConversion"/>
  </si>
  <si>
    <r>
      <rPr>
        <sz val="10"/>
        <rFont val="宋体"/>
        <family val="3"/>
        <charset val="134"/>
      </rPr>
      <t>姜辉</t>
    </r>
  </si>
  <si>
    <t>20151002380</t>
    <phoneticPr fontId="5" type="noConversion"/>
  </si>
  <si>
    <r>
      <rPr>
        <sz val="10"/>
        <rFont val="宋体"/>
        <family val="3"/>
        <charset val="134"/>
      </rPr>
      <t>徐梦楠</t>
    </r>
  </si>
  <si>
    <t>20151003348</t>
    <phoneticPr fontId="5" type="noConversion"/>
  </si>
  <si>
    <r>
      <rPr>
        <sz val="10"/>
        <rFont val="宋体"/>
        <family val="3"/>
        <charset val="134"/>
      </rPr>
      <t>黄鹏飞</t>
    </r>
  </si>
  <si>
    <t>20151003837</t>
    <phoneticPr fontId="5" type="noConversion"/>
  </si>
  <si>
    <r>
      <rPr>
        <sz val="10"/>
        <rFont val="宋体"/>
        <family val="3"/>
        <charset val="134"/>
      </rPr>
      <t>杨锐</t>
    </r>
  </si>
  <si>
    <t>20151002369</t>
    <phoneticPr fontId="5" type="noConversion"/>
  </si>
  <si>
    <r>
      <rPr>
        <sz val="10"/>
        <rFont val="宋体"/>
        <family val="3"/>
        <charset val="134"/>
      </rPr>
      <t>杨京京</t>
    </r>
  </si>
  <si>
    <t>20151001475</t>
    <phoneticPr fontId="5" type="noConversion"/>
  </si>
  <si>
    <r>
      <rPr>
        <sz val="10"/>
        <rFont val="宋体"/>
        <family val="3"/>
        <charset val="134"/>
      </rPr>
      <t>王盼</t>
    </r>
  </si>
  <si>
    <r>
      <rPr>
        <sz val="10"/>
        <color indexed="8"/>
        <rFont val="宋体"/>
        <family val="3"/>
        <charset val="134"/>
      </rPr>
      <t>学号</t>
    </r>
  </si>
  <si>
    <r>
      <rPr>
        <sz val="10"/>
        <color indexed="8"/>
        <rFont val="宋体"/>
        <family val="3"/>
        <charset val="134"/>
      </rPr>
      <t>绩点排名</t>
    </r>
  </si>
  <si>
    <r>
      <rPr>
        <sz val="10"/>
        <color indexed="8"/>
        <rFont val="宋体"/>
        <family val="3"/>
        <charset val="134"/>
      </rPr>
      <t>姓名</t>
    </r>
  </si>
  <si>
    <r>
      <rPr>
        <sz val="10"/>
        <color indexed="8"/>
        <rFont val="宋体"/>
        <family val="3"/>
        <charset val="134"/>
      </rPr>
      <t>学业成绩</t>
    </r>
  </si>
  <si>
    <r>
      <rPr>
        <sz val="10"/>
        <color indexed="8"/>
        <rFont val="宋体"/>
        <family val="3"/>
        <charset val="134"/>
      </rPr>
      <t>学业成绩（必修加实践）</t>
    </r>
    <r>
      <rPr>
        <sz val="10"/>
        <color indexed="8"/>
        <rFont val="Times New Roman"/>
        <family val="1"/>
      </rPr>
      <t>=60+</t>
    </r>
    <r>
      <rPr>
        <sz val="10"/>
        <color indexed="8"/>
        <rFont val="宋体"/>
        <family val="3"/>
        <charset val="134"/>
      </rPr>
      <t>（平均学分绩点</t>
    </r>
    <r>
      <rPr>
        <sz val="10"/>
        <color indexed="8"/>
        <rFont val="Times New Roman"/>
        <family val="1"/>
      </rPr>
      <t>-1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Times New Roman"/>
        <family val="1"/>
      </rPr>
      <t>*10</t>
    </r>
  </si>
  <si>
    <r>
      <t>1</t>
    </r>
    <r>
      <rPr>
        <sz val="10"/>
        <color indexed="8"/>
        <rFont val="宋体"/>
        <family val="3"/>
        <charset val="134"/>
      </rPr>
      <t>、学术竞赛类</t>
    </r>
  </si>
  <si>
    <r>
      <t>2</t>
    </r>
    <r>
      <rPr>
        <sz val="10"/>
        <color indexed="8"/>
        <rFont val="宋体"/>
        <family val="3"/>
        <charset val="134"/>
      </rPr>
      <t>、科研类</t>
    </r>
  </si>
  <si>
    <r>
      <t>3</t>
    </r>
    <r>
      <rPr>
        <sz val="10"/>
        <color indexed="8"/>
        <rFont val="宋体"/>
        <family val="3"/>
        <charset val="134"/>
      </rPr>
      <t>、外语类</t>
    </r>
  </si>
  <si>
    <r>
      <t>4</t>
    </r>
    <r>
      <rPr>
        <sz val="10"/>
        <color indexed="8"/>
        <rFont val="宋体"/>
        <family val="3"/>
        <charset val="134"/>
      </rPr>
      <t>、计算机、行业水平类</t>
    </r>
  </si>
  <si>
    <r>
      <t>5</t>
    </r>
    <r>
      <rPr>
        <sz val="10"/>
        <color indexed="8"/>
        <rFont val="宋体"/>
        <family val="3"/>
        <charset val="134"/>
      </rPr>
      <t>、综合类</t>
    </r>
  </si>
  <si>
    <r>
      <rPr>
        <sz val="10"/>
        <color indexed="8"/>
        <rFont val="宋体"/>
        <family val="3"/>
        <charset val="134"/>
      </rPr>
      <t>奖励加分合计</t>
    </r>
    <phoneticPr fontId="5" type="noConversion"/>
  </si>
  <si>
    <r>
      <rPr>
        <sz val="10"/>
        <color indexed="8"/>
        <rFont val="宋体"/>
        <family val="3"/>
        <charset val="134"/>
      </rPr>
      <t>综合考核成绩（专家面试成绩</t>
    </r>
    <r>
      <rPr>
        <sz val="10"/>
        <color indexed="8"/>
        <rFont val="Times New Roman"/>
        <family val="1"/>
      </rPr>
      <t>×50%+</t>
    </r>
    <r>
      <rPr>
        <sz val="10"/>
        <color indexed="8"/>
        <rFont val="宋体"/>
        <family val="3"/>
        <charset val="134"/>
      </rPr>
      <t>奖励加分</t>
    </r>
    <r>
      <rPr>
        <sz val="10"/>
        <color indexed="8"/>
        <rFont val="Times New Roman"/>
        <family val="1"/>
      </rPr>
      <t>×50%</t>
    </r>
    <r>
      <rPr>
        <sz val="10"/>
        <color indexed="8"/>
        <rFont val="宋体"/>
        <family val="3"/>
        <charset val="134"/>
      </rPr>
      <t>）</t>
    </r>
    <phoneticPr fontId="5" type="noConversion"/>
  </si>
  <si>
    <r>
      <rPr>
        <sz val="10"/>
        <color indexed="8"/>
        <rFont val="宋体"/>
        <family val="3"/>
        <charset val="134"/>
      </rPr>
      <t>总计</t>
    </r>
  </si>
  <si>
    <r>
      <rPr>
        <sz val="10"/>
        <color indexed="8"/>
        <rFont val="宋体"/>
        <family val="3"/>
        <charset val="134"/>
      </rPr>
      <t>备注</t>
    </r>
  </si>
  <si>
    <t>材化学院2019届推荐免试研究生面试结果第一榜（材料科学与工程）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</si>
</sst>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12" x14ac:knownFonts="1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9"/>
      <name val="Tahoma"/>
      <family val="2"/>
      <charset val="134"/>
    </font>
    <font>
      <sz val="10"/>
      <color indexed="8"/>
      <name val="Times New Roman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>
      <alignment vertical="center"/>
    </xf>
    <xf numFmtId="0" fontId="2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">
    <xf numFmtId="0" fontId="0" fillId="0" borderId="0" xfId="0"/>
    <xf numFmtId="0" fontId="0" fillId="0" borderId="0" xfId="0"/>
    <xf numFmtId="0" fontId="2" fillId="0" borderId="0" xfId="2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49" fontId="0" fillId="0" borderId="0" xfId="0" applyNumberFormat="1"/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177" fontId="8" fillId="0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176" fontId="8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1">
    <cellStyle name="常规" xfId="0" builtinId="0"/>
    <cellStyle name="常规 10" xfId="2" xr:uid="{00000000-0005-0000-0000-000001000000}"/>
    <cellStyle name="常规 11" xfId="1" xr:uid="{00000000-0005-0000-0000-000002000000}"/>
    <cellStyle name="常规 2" xfId="3" xr:uid="{00000000-0005-0000-0000-000003000000}"/>
    <cellStyle name="常规 3" xfId="4" xr:uid="{00000000-0005-0000-0000-000004000000}"/>
    <cellStyle name="常规 4" xfId="5" xr:uid="{00000000-0005-0000-0000-000005000000}"/>
    <cellStyle name="常规 5" xfId="6" xr:uid="{00000000-0005-0000-0000-000006000000}"/>
    <cellStyle name="常规 6" xfId="7" xr:uid="{00000000-0005-0000-0000-000007000000}"/>
    <cellStyle name="常规 7" xfId="8" xr:uid="{00000000-0005-0000-0000-000008000000}"/>
    <cellStyle name="常规 8" xfId="9" xr:uid="{00000000-0005-0000-0000-000009000000}"/>
    <cellStyle name="常规 9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"/>
  <sheetViews>
    <sheetView tabSelected="1" zoomScaleNormal="100" workbookViewId="0">
      <selection activeCell="B1" sqref="B1:U1"/>
    </sheetView>
  </sheetViews>
  <sheetFormatPr defaultRowHeight="14.25" x14ac:dyDescent="0.2"/>
  <cols>
    <col min="1" max="1" width="4.25" style="1" customWidth="1"/>
    <col min="2" max="2" width="12.875" customWidth="1"/>
    <col min="3" max="3" width="5.5" customWidth="1"/>
    <col min="4" max="4" width="6.75" customWidth="1"/>
    <col min="7" max="7" width="5.375" customWidth="1"/>
    <col min="8" max="8" width="4.375" customWidth="1"/>
    <col min="9" max="9" width="4.75" customWidth="1"/>
    <col min="10" max="10" width="7.625" customWidth="1"/>
    <col min="11" max="11" width="4.875" customWidth="1"/>
    <col min="12" max="12" width="7.5" customWidth="1"/>
    <col min="13" max="18" width="6.625" style="1" customWidth="1"/>
    <col min="20" max="20" width="6.625" style="5" customWidth="1"/>
    <col min="21" max="21" width="8.875" customWidth="1"/>
    <col min="22" max="23" width="8.75" style="4"/>
  </cols>
  <sheetData>
    <row r="1" spans="1:23" ht="25.5" x14ac:dyDescent="0.2">
      <c r="B1" s="16" t="s">
        <v>52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3"/>
      <c r="W1" s="3"/>
    </row>
    <row r="2" spans="1:23" ht="75" x14ac:dyDescent="0.2">
      <c r="A2" s="8" t="s">
        <v>13</v>
      </c>
      <c r="B2" s="8" t="s">
        <v>38</v>
      </c>
      <c r="C2" s="8" t="s">
        <v>39</v>
      </c>
      <c r="D2" s="8" t="s">
        <v>40</v>
      </c>
      <c r="E2" s="8" t="s">
        <v>41</v>
      </c>
      <c r="F2" s="8" t="s">
        <v>42</v>
      </c>
      <c r="G2" s="8" t="s">
        <v>43</v>
      </c>
      <c r="H2" s="8" t="s">
        <v>44</v>
      </c>
      <c r="I2" s="8" t="s">
        <v>45</v>
      </c>
      <c r="J2" s="8" t="s">
        <v>46</v>
      </c>
      <c r="K2" s="8" t="s">
        <v>47</v>
      </c>
      <c r="L2" s="8" t="s">
        <v>48</v>
      </c>
      <c r="M2" s="6" t="s">
        <v>14</v>
      </c>
      <c r="N2" s="6" t="s">
        <v>15</v>
      </c>
      <c r="O2" s="6" t="s">
        <v>16</v>
      </c>
      <c r="P2" s="6" t="s">
        <v>17</v>
      </c>
      <c r="Q2" s="6" t="s">
        <v>18</v>
      </c>
      <c r="R2" s="7" t="s">
        <v>19</v>
      </c>
      <c r="S2" s="14" t="s">
        <v>49</v>
      </c>
      <c r="T2" s="15" t="s">
        <v>50</v>
      </c>
      <c r="U2" s="8" t="s">
        <v>51</v>
      </c>
      <c r="V2" s="3"/>
      <c r="W2" s="3"/>
    </row>
    <row r="3" spans="1:23" ht="24" customHeight="1" x14ac:dyDescent="0.2">
      <c r="A3" s="10">
        <v>1</v>
      </c>
      <c r="B3" s="10" t="s">
        <v>21</v>
      </c>
      <c r="C3" s="11">
        <v>1</v>
      </c>
      <c r="D3" s="11" t="s">
        <v>22</v>
      </c>
      <c r="E3" s="11" t="s">
        <v>12</v>
      </c>
      <c r="F3" s="12">
        <f>(E3-1)*10+60</f>
        <v>89.58</v>
      </c>
      <c r="G3" s="8">
        <v>3</v>
      </c>
      <c r="H3" s="8">
        <v>0</v>
      </c>
      <c r="I3" s="8">
        <v>0</v>
      </c>
      <c r="J3" s="8">
        <v>1</v>
      </c>
      <c r="K3" s="8">
        <v>0.5</v>
      </c>
      <c r="L3" s="8">
        <f>G3+H3+I3+J3+K3</f>
        <v>4.5</v>
      </c>
      <c r="M3" s="8">
        <v>8.5</v>
      </c>
      <c r="N3" s="8">
        <v>8</v>
      </c>
      <c r="O3" s="8">
        <v>9.5</v>
      </c>
      <c r="P3" s="8">
        <v>9</v>
      </c>
      <c r="Q3" s="8">
        <v>9.1999999999999993</v>
      </c>
      <c r="R3" s="8">
        <f>AVERAGE(M3:Q3)</f>
        <v>8.84</v>
      </c>
      <c r="S3" s="9">
        <f>(L3+R3)/2</f>
        <v>6.67</v>
      </c>
      <c r="T3" s="8">
        <f>F3*0.8+S3*0.2</f>
        <v>72.998000000000005</v>
      </c>
      <c r="U3" s="13" t="s">
        <v>23</v>
      </c>
      <c r="V3" s="2"/>
      <c r="W3" s="2"/>
    </row>
    <row r="4" spans="1:23" s="1" customFormat="1" ht="24" customHeight="1" x14ac:dyDescent="0.2">
      <c r="A4" s="10">
        <v>2</v>
      </c>
      <c r="B4" s="10" t="s">
        <v>24</v>
      </c>
      <c r="C4" s="11" t="s">
        <v>7</v>
      </c>
      <c r="D4" s="11" t="s">
        <v>25</v>
      </c>
      <c r="E4" s="11" t="s">
        <v>6</v>
      </c>
      <c r="F4" s="12">
        <f t="shared" ref="F4:F9" si="0">(E4-1)*10+60</f>
        <v>89.56</v>
      </c>
      <c r="G4" s="8">
        <v>5</v>
      </c>
      <c r="H4" s="8">
        <v>0.5</v>
      </c>
      <c r="I4" s="8">
        <v>2</v>
      </c>
      <c r="J4" s="8">
        <v>1</v>
      </c>
      <c r="K4" s="8">
        <v>0.5</v>
      </c>
      <c r="L4" s="8">
        <f t="shared" ref="L4:L9" si="1">G4+H4+I4+J4+K4</f>
        <v>9</v>
      </c>
      <c r="M4" s="8">
        <v>8.3000000000000007</v>
      </c>
      <c r="N4" s="8">
        <v>8.5</v>
      </c>
      <c r="O4" s="8">
        <v>10</v>
      </c>
      <c r="P4" s="8">
        <v>8</v>
      </c>
      <c r="Q4" s="8">
        <v>9.5</v>
      </c>
      <c r="R4" s="8">
        <f t="shared" ref="R4:R10" si="2">AVERAGE(M4:Q4)</f>
        <v>8.86</v>
      </c>
      <c r="S4" s="9">
        <f t="shared" ref="S4:S10" si="3">(L4+R4)/2</f>
        <v>8.93</v>
      </c>
      <c r="T4" s="8">
        <f t="shared" ref="T4:T10" si="4">F4*0.8+S4*0.2</f>
        <v>73.434000000000012</v>
      </c>
      <c r="U4" s="13" t="s">
        <v>23</v>
      </c>
      <c r="V4" s="2"/>
      <c r="W4" s="2"/>
    </row>
    <row r="5" spans="1:23" s="1" customFormat="1" ht="24" customHeight="1" x14ac:dyDescent="0.2">
      <c r="A5" s="10">
        <v>3</v>
      </c>
      <c r="B5" s="10" t="s">
        <v>26</v>
      </c>
      <c r="C5" s="11">
        <v>3</v>
      </c>
      <c r="D5" s="11" t="s">
        <v>27</v>
      </c>
      <c r="E5" s="11" t="s">
        <v>10</v>
      </c>
      <c r="F5" s="12">
        <f t="shared" si="0"/>
        <v>89.28</v>
      </c>
      <c r="G5" s="8">
        <v>4</v>
      </c>
      <c r="H5" s="8">
        <v>0.5</v>
      </c>
      <c r="I5" s="8">
        <v>0</v>
      </c>
      <c r="J5" s="8">
        <v>2</v>
      </c>
      <c r="K5" s="8">
        <v>0.5</v>
      </c>
      <c r="L5" s="8">
        <f t="shared" si="1"/>
        <v>7</v>
      </c>
      <c r="M5" s="8">
        <v>8.1999999999999993</v>
      </c>
      <c r="N5" s="8">
        <v>8</v>
      </c>
      <c r="O5" s="8">
        <v>9.1999999999999993</v>
      </c>
      <c r="P5" s="8">
        <v>7</v>
      </c>
      <c r="Q5" s="8">
        <v>9.4</v>
      </c>
      <c r="R5" s="8">
        <f t="shared" si="2"/>
        <v>8.36</v>
      </c>
      <c r="S5" s="9">
        <f t="shared" si="3"/>
        <v>7.68</v>
      </c>
      <c r="T5" s="8">
        <f t="shared" si="4"/>
        <v>72.960000000000008</v>
      </c>
      <c r="U5" s="13" t="s">
        <v>23</v>
      </c>
      <c r="V5" s="2"/>
      <c r="W5" s="2"/>
    </row>
    <row r="6" spans="1:23" s="1" customFormat="1" ht="24" customHeight="1" x14ac:dyDescent="0.2">
      <c r="A6" s="10">
        <v>4</v>
      </c>
      <c r="B6" s="10" t="s">
        <v>28</v>
      </c>
      <c r="C6" s="11">
        <v>4</v>
      </c>
      <c r="D6" s="11" t="s">
        <v>29</v>
      </c>
      <c r="E6" s="11" t="s">
        <v>11</v>
      </c>
      <c r="F6" s="12">
        <f t="shared" si="0"/>
        <v>89.23</v>
      </c>
      <c r="G6" s="8">
        <v>0</v>
      </c>
      <c r="H6" s="8">
        <v>1</v>
      </c>
      <c r="I6" s="8">
        <v>0</v>
      </c>
      <c r="J6" s="8">
        <v>0</v>
      </c>
      <c r="K6" s="8">
        <v>0.5</v>
      </c>
      <c r="L6" s="8">
        <f t="shared" si="1"/>
        <v>1.5</v>
      </c>
      <c r="M6" s="8">
        <v>8.6</v>
      </c>
      <c r="N6" s="8">
        <v>8</v>
      </c>
      <c r="O6" s="8">
        <v>10</v>
      </c>
      <c r="P6" s="8">
        <v>6.8</v>
      </c>
      <c r="Q6" s="8">
        <v>9</v>
      </c>
      <c r="R6" s="8">
        <f t="shared" si="2"/>
        <v>8.48</v>
      </c>
      <c r="S6" s="9">
        <f t="shared" si="3"/>
        <v>4.99</v>
      </c>
      <c r="T6" s="8">
        <f t="shared" si="4"/>
        <v>72.382000000000005</v>
      </c>
      <c r="U6" s="13" t="s">
        <v>23</v>
      </c>
      <c r="V6" s="2"/>
      <c r="W6" s="2"/>
    </row>
    <row r="7" spans="1:23" s="1" customFormat="1" ht="24" customHeight="1" x14ac:dyDescent="0.2">
      <c r="A7" s="10">
        <v>5</v>
      </c>
      <c r="B7" s="10" t="s">
        <v>30</v>
      </c>
      <c r="C7" s="11" t="s">
        <v>5</v>
      </c>
      <c r="D7" s="11" t="s">
        <v>31</v>
      </c>
      <c r="E7" s="11" t="s">
        <v>4</v>
      </c>
      <c r="F7" s="12">
        <f t="shared" si="0"/>
        <v>89.14</v>
      </c>
      <c r="G7" s="8">
        <v>0</v>
      </c>
      <c r="H7" s="8">
        <v>0</v>
      </c>
      <c r="I7" s="8">
        <v>2</v>
      </c>
      <c r="J7" s="8">
        <v>1</v>
      </c>
      <c r="K7" s="8">
        <v>0</v>
      </c>
      <c r="L7" s="8">
        <f t="shared" si="1"/>
        <v>3</v>
      </c>
      <c r="M7" s="8">
        <v>8.5</v>
      </c>
      <c r="N7" s="8">
        <v>9</v>
      </c>
      <c r="O7" s="8">
        <v>9.1999999999999993</v>
      </c>
      <c r="P7" s="8">
        <v>8</v>
      </c>
      <c r="Q7" s="8">
        <v>9.1999999999999993</v>
      </c>
      <c r="R7" s="8">
        <f t="shared" si="2"/>
        <v>8.7800000000000011</v>
      </c>
      <c r="S7" s="9">
        <f t="shared" si="3"/>
        <v>5.8900000000000006</v>
      </c>
      <c r="T7" s="8">
        <f t="shared" si="4"/>
        <v>72.489999999999995</v>
      </c>
      <c r="U7" s="13" t="s">
        <v>23</v>
      </c>
      <c r="V7" s="2"/>
      <c r="W7" s="2"/>
    </row>
    <row r="8" spans="1:23" s="1" customFormat="1" ht="24" customHeight="1" x14ac:dyDescent="0.2">
      <c r="A8" s="10">
        <v>6</v>
      </c>
      <c r="B8" s="10" t="s">
        <v>32</v>
      </c>
      <c r="C8" s="11" t="s">
        <v>1</v>
      </c>
      <c r="D8" s="11" t="s">
        <v>33</v>
      </c>
      <c r="E8" s="11" t="s">
        <v>0</v>
      </c>
      <c r="F8" s="12">
        <f t="shared" si="0"/>
        <v>88.9</v>
      </c>
      <c r="G8" s="8">
        <v>1.5</v>
      </c>
      <c r="H8" s="8">
        <v>0</v>
      </c>
      <c r="I8" s="8">
        <v>2</v>
      </c>
      <c r="J8" s="8">
        <v>0</v>
      </c>
      <c r="K8" s="8">
        <v>0.5</v>
      </c>
      <c r="L8" s="8">
        <f t="shared" si="1"/>
        <v>4</v>
      </c>
      <c r="M8" s="8">
        <v>8.4</v>
      </c>
      <c r="N8" s="8">
        <v>8.5</v>
      </c>
      <c r="O8" s="8">
        <v>9.5</v>
      </c>
      <c r="P8" s="8">
        <v>8.5</v>
      </c>
      <c r="Q8" s="8">
        <v>9.3000000000000007</v>
      </c>
      <c r="R8" s="8">
        <f t="shared" si="2"/>
        <v>8.84</v>
      </c>
      <c r="S8" s="9">
        <f t="shared" si="3"/>
        <v>6.42</v>
      </c>
      <c r="T8" s="8">
        <f t="shared" si="4"/>
        <v>72.404000000000011</v>
      </c>
      <c r="U8" s="13" t="s">
        <v>23</v>
      </c>
      <c r="V8" s="2"/>
      <c r="W8" s="2"/>
    </row>
    <row r="9" spans="1:23" s="1" customFormat="1" ht="24" customHeight="1" x14ac:dyDescent="0.2">
      <c r="A9" s="10">
        <v>7</v>
      </c>
      <c r="B9" s="10" t="s">
        <v>34</v>
      </c>
      <c r="C9" s="11" t="s">
        <v>3</v>
      </c>
      <c r="D9" s="11" t="s">
        <v>35</v>
      </c>
      <c r="E9" s="11" t="s">
        <v>2</v>
      </c>
      <c r="F9" s="12">
        <f t="shared" si="0"/>
        <v>87.85</v>
      </c>
      <c r="G9" s="8">
        <v>0.15</v>
      </c>
      <c r="H9" s="8">
        <v>0</v>
      </c>
      <c r="I9" s="8">
        <v>2</v>
      </c>
      <c r="J9" s="8">
        <v>1</v>
      </c>
      <c r="K9" s="8">
        <v>0.5</v>
      </c>
      <c r="L9" s="8">
        <f t="shared" si="1"/>
        <v>3.65</v>
      </c>
      <c r="M9" s="8">
        <v>8.5</v>
      </c>
      <c r="N9" s="8">
        <v>8.5</v>
      </c>
      <c r="O9" s="8">
        <v>9.5</v>
      </c>
      <c r="P9" s="8">
        <v>7.5</v>
      </c>
      <c r="Q9" s="8">
        <v>9</v>
      </c>
      <c r="R9" s="8">
        <f t="shared" si="2"/>
        <v>8.6</v>
      </c>
      <c r="S9" s="9">
        <f t="shared" si="3"/>
        <v>6.125</v>
      </c>
      <c r="T9" s="8">
        <f t="shared" si="4"/>
        <v>71.504999999999995</v>
      </c>
      <c r="U9" s="13" t="s">
        <v>23</v>
      </c>
      <c r="V9" s="2"/>
      <c r="W9" s="2"/>
    </row>
    <row r="10" spans="1:23" s="1" customFormat="1" ht="24" customHeight="1" x14ac:dyDescent="0.2">
      <c r="A10" s="10">
        <v>8</v>
      </c>
      <c r="B10" s="10" t="s">
        <v>36</v>
      </c>
      <c r="C10" s="11" t="s">
        <v>9</v>
      </c>
      <c r="D10" s="11" t="s">
        <v>37</v>
      </c>
      <c r="E10" s="11" t="s">
        <v>8</v>
      </c>
      <c r="F10" s="12">
        <f>(E10-1)*10+60</f>
        <v>87.759999999999991</v>
      </c>
      <c r="G10" s="8">
        <v>0</v>
      </c>
      <c r="H10" s="8">
        <v>0.5</v>
      </c>
      <c r="I10" s="8">
        <v>0</v>
      </c>
      <c r="J10" s="8">
        <v>0</v>
      </c>
      <c r="K10" s="8">
        <v>1.5</v>
      </c>
      <c r="L10" s="8">
        <f>G10+H10+I10+J10+K10</f>
        <v>2</v>
      </c>
      <c r="M10" s="8">
        <v>8.1999999999999993</v>
      </c>
      <c r="N10" s="8">
        <v>8.5</v>
      </c>
      <c r="O10" s="8">
        <v>9</v>
      </c>
      <c r="P10" s="8">
        <v>7</v>
      </c>
      <c r="Q10" s="8">
        <v>8.8000000000000007</v>
      </c>
      <c r="R10" s="8">
        <f t="shared" si="2"/>
        <v>8.3000000000000007</v>
      </c>
      <c r="S10" s="9">
        <f t="shared" si="3"/>
        <v>5.15</v>
      </c>
      <c r="T10" s="8">
        <f t="shared" si="4"/>
        <v>71.238</v>
      </c>
      <c r="U10" s="13" t="s">
        <v>23</v>
      </c>
      <c r="V10" s="2"/>
      <c r="W10" s="2"/>
    </row>
    <row r="11" spans="1:23" ht="59.25" customHeight="1" x14ac:dyDescent="0.2">
      <c r="A11" s="18" t="s">
        <v>20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</sheetData>
  <sortState ref="B3:E16">
    <sortCondition ref="C3:C16"/>
  </sortState>
  <mergeCells count="2">
    <mergeCell ref="B1:U1"/>
    <mergeCell ref="A11:U11"/>
  </mergeCells>
  <phoneticPr fontId="5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WeiZHOU</cp:lastModifiedBy>
  <cp:lastPrinted>2018-09-08T23:38:01Z</cp:lastPrinted>
  <dcterms:created xsi:type="dcterms:W3CDTF">2008-09-11T17:22:52Z</dcterms:created>
  <dcterms:modified xsi:type="dcterms:W3CDTF">2018-09-09T13:21:26Z</dcterms:modified>
</cp:coreProperties>
</file>