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副院长事务\05学籍与信息管理\本科生推免\2016级2020届\面试相关\面试打分表\汇总表\第二榜\第二榜只保留专家平均分\第三榜\"/>
    </mc:Choice>
  </mc:AlternateContent>
  <xr:revisionPtr revIDLastSave="0" documentId="13_ncr:1_{BA082871-9D88-473F-BCB6-3EA9FEF6FAA3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" i="2" l="1"/>
  <c r="F6" i="2"/>
  <c r="P5" i="2"/>
  <c r="F5" i="2"/>
  <c r="P4" i="2"/>
  <c r="F4" i="2"/>
  <c r="P3" i="2"/>
  <c r="F3" i="2"/>
  <c r="R5" i="2" l="1"/>
  <c r="R3" i="2"/>
  <c r="R4" i="2"/>
  <c r="S4" i="2" s="1"/>
  <c r="R6" i="2"/>
  <c r="S6" i="2" s="1"/>
  <c r="S5" i="2"/>
  <c r="S3" i="2"/>
</calcChain>
</file>

<file path=xl/sharedStrings.xml><?xml version="1.0" encoding="utf-8"?>
<sst xmlns="http://schemas.openxmlformats.org/spreadsheetml/2006/main" count="44" uniqueCount="38">
  <si>
    <t>专家面试成绩（平均分）</t>
  </si>
  <si>
    <t>综合考核成绩</t>
  </si>
  <si>
    <t>专业综合成绩</t>
  </si>
  <si>
    <t>1</t>
  </si>
  <si>
    <t>20161002793</t>
  </si>
  <si>
    <t>应化卓越班</t>
  </si>
  <si>
    <t>2</t>
  </si>
  <si>
    <t>20161002204</t>
  </si>
  <si>
    <t>3</t>
  </si>
  <si>
    <t>20161002589</t>
  </si>
  <si>
    <t>4</t>
  </si>
  <si>
    <t>20161003628</t>
  </si>
  <si>
    <t>专业综合成绩排名</t>
    <phoneticPr fontId="10" type="noConversion"/>
  </si>
  <si>
    <t>学业成绩排名</t>
    <phoneticPr fontId="10" type="noConversion"/>
  </si>
  <si>
    <r>
      <rPr>
        <sz val="10"/>
        <color indexed="8"/>
        <rFont val="宋体"/>
        <family val="3"/>
        <charset val="134"/>
      </rPr>
      <t>序号</t>
    </r>
  </si>
  <si>
    <r>
      <rPr>
        <sz val="10"/>
        <color indexed="8"/>
        <rFont val="宋体"/>
        <family val="3"/>
        <charset val="134"/>
      </rPr>
      <t>学号</t>
    </r>
  </si>
  <si>
    <r>
      <rPr>
        <sz val="10"/>
        <color indexed="8"/>
        <rFont val="宋体"/>
        <family val="3"/>
        <charset val="134"/>
      </rPr>
      <t>姓名</t>
    </r>
  </si>
  <si>
    <r>
      <rPr>
        <sz val="10"/>
        <color rgb="FF000000"/>
        <rFont val="宋体"/>
        <family val="3"/>
        <charset val="134"/>
      </rPr>
      <t>平均学分绩点</t>
    </r>
  </si>
  <si>
    <r>
      <rPr>
        <sz val="10"/>
        <color indexed="8"/>
        <rFont val="宋体"/>
        <family val="3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family val="3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Times New Roman"/>
        <family val="1"/>
      </rPr>
      <t>*10</t>
    </r>
  </si>
  <si>
    <r>
      <t>1</t>
    </r>
    <r>
      <rPr>
        <sz val="10"/>
        <color indexed="8"/>
        <rFont val="宋体"/>
        <family val="3"/>
        <charset val="134"/>
      </rPr>
      <t>、学术竞赛类</t>
    </r>
  </si>
  <si>
    <r>
      <t>2</t>
    </r>
    <r>
      <rPr>
        <sz val="10"/>
        <color indexed="8"/>
        <rFont val="宋体"/>
        <family val="3"/>
        <charset val="134"/>
      </rPr>
      <t>、科研类</t>
    </r>
  </si>
  <si>
    <r>
      <t>3</t>
    </r>
    <r>
      <rPr>
        <sz val="10"/>
        <color indexed="8"/>
        <rFont val="宋体"/>
        <family val="3"/>
        <charset val="134"/>
      </rPr>
      <t>、外语类</t>
    </r>
  </si>
  <si>
    <r>
      <t>4</t>
    </r>
    <r>
      <rPr>
        <sz val="10"/>
        <color indexed="8"/>
        <rFont val="宋体"/>
        <family val="3"/>
        <charset val="134"/>
      </rPr>
      <t>、计算机、行业水平类</t>
    </r>
  </si>
  <si>
    <r>
      <t>5</t>
    </r>
    <r>
      <rPr>
        <sz val="10"/>
        <color rgb="FF000000"/>
        <rFont val="宋体"/>
        <family val="3"/>
        <charset val="134"/>
      </rPr>
      <t>、体育文化艺术类</t>
    </r>
  </si>
  <si>
    <r>
      <t>6</t>
    </r>
    <r>
      <rPr>
        <sz val="10"/>
        <color rgb="FF000000"/>
        <rFont val="宋体"/>
        <family val="3"/>
        <charset val="134"/>
      </rPr>
      <t>、其他类</t>
    </r>
  </si>
  <si>
    <r>
      <t>7</t>
    </r>
    <r>
      <rPr>
        <sz val="10"/>
        <color rgb="FF000000"/>
        <rFont val="宋体"/>
        <family val="3"/>
        <charset val="134"/>
      </rPr>
      <t>、服兵役</t>
    </r>
  </si>
  <si>
    <r>
      <t>8</t>
    </r>
    <r>
      <rPr>
        <sz val="10"/>
        <color rgb="FF000000"/>
        <rFont val="宋体"/>
        <family val="3"/>
        <charset val="134"/>
      </rPr>
      <t>、国际组织实习</t>
    </r>
  </si>
  <si>
    <r>
      <t>9</t>
    </r>
    <r>
      <rPr>
        <sz val="10"/>
        <color rgb="FF000000"/>
        <rFont val="宋体"/>
        <family val="3"/>
        <charset val="134"/>
      </rPr>
      <t>、志愿时长不少于</t>
    </r>
    <r>
      <rPr>
        <sz val="10"/>
        <color rgb="FF000000"/>
        <rFont val="Times New Roman"/>
        <family val="1"/>
      </rPr>
      <t>30</t>
    </r>
    <r>
      <rPr>
        <sz val="10"/>
        <color indexed="8"/>
        <rFont val="Times New Roman"/>
        <family val="1"/>
      </rPr>
      <t>h</t>
    </r>
  </si>
  <si>
    <r>
      <rPr>
        <sz val="10"/>
        <color indexed="8"/>
        <rFont val="宋体"/>
        <family val="3"/>
        <charset val="134"/>
      </rPr>
      <t>奖励加分合计</t>
    </r>
  </si>
  <si>
    <r>
      <rPr>
        <sz val="10"/>
        <color indexed="8"/>
        <rFont val="宋体"/>
        <family val="3"/>
        <charset val="134"/>
      </rPr>
      <t>申报类别</t>
    </r>
  </si>
  <si>
    <r>
      <rPr>
        <sz val="10"/>
        <color theme="1"/>
        <rFont val="宋体"/>
        <family val="3"/>
        <charset val="134"/>
      </rPr>
      <t>专业</t>
    </r>
  </si>
  <si>
    <r>
      <rPr>
        <sz val="10"/>
        <rFont val="宋体"/>
        <family val="3"/>
        <charset val="134"/>
      </rPr>
      <t>贾晓萌</t>
    </r>
  </si>
  <si>
    <r>
      <rPr>
        <sz val="10"/>
        <rFont val="宋体"/>
        <family val="3"/>
        <charset val="134"/>
      </rPr>
      <t>卓越</t>
    </r>
  </si>
  <si>
    <r>
      <rPr>
        <sz val="10"/>
        <rFont val="宋体"/>
        <family val="3"/>
        <charset val="134"/>
      </rPr>
      <t>姜绍伟</t>
    </r>
  </si>
  <si>
    <r>
      <rPr>
        <sz val="10"/>
        <rFont val="宋体"/>
        <family val="3"/>
        <charset val="134"/>
      </rPr>
      <t>潘旭</t>
    </r>
  </si>
  <si>
    <r>
      <rPr>
        <sz val="10"/>
        <rFont val="宋体"/>
        <family val="3"/>
        <charset val="134"/>
      </rPr>
      <t>江欣</t>
    </r>
  </si>
  <si>
    <t>备注</t>
    <phoneticPr fontId="10" type="noConversion"/>
  </si>
  <si>
    <t>材化学院2020届本科毕业生推免结果公示（第三榜）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</si>
</sst>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charset val="134"/>
    </font>
    <font>
      <sz val="20"/>
      <name val="宋体"/>
      <family val="3"/>
      <charset val="134"/>
      <scheme val="minor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Tahoma"/>
      <family val="2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NumberFormat="0" applyFont="0" applyFill="0" applyBorder="0" applyAlignment="0" applyProtection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/>
    <xf numFmtId="0" fontId="2" fillId="0" borderId="2" xfId="5" applyNumberFormat="1" applyFont="1" applyFill="1" applyBorder="1" applyAlignment="1">
      <alignment horizontal="center" vertical="center" wrapText="1"/>
    </xf>
    <xf numFmtId="0" fontId="3" fillId="0" borderId="2" xfId="5" applyNumberFormat="1" applyFont="1" applyFill="1" applyBorder="1" applyAlignment="1">
      <alignment horizontal="center" vertical="center" wrapText="1"/>
    </xf>
    <xf numFmtId="49" fontId="4" fillId="2" borderId="2" xfId="5" applyNumberFormat="1" applyFont="1" applyFill="1" applyBorder="1" applyAlignment="1">
      <alignment horizontal="center" vertical="center" wrapText="1"/>
    </xf>
    <xf numFmtId="49" fontId="5" fillId="0" borderId="2" xfId="5" applyNumberFormat="1" applyFont="1" applyFill="1" applyBorder="1" applyAlignment="1">
      <alignment horizontal="center" vertical="center" wrapText="1"/>
    </xf>
    <xf numFmtId="0" fontId="5" fillId="0" borderId="2" xfId="4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/>
    </xf>
    <xf numFmtId="49" fontId="5" fillId="2" borderId="2" xfId="5" applyNumberFormat="1" applyFont="1" applyFill="1" applyBorder="1" applyAlignment="1">
      <alignment horizontal="center" vertical="center" wrapText="1"/>
    </xf>
    <xf numFmtId="0" fontId="5" fillId="2" borderId="2" xfId="4" applyNumberFormat="1" applyFont="1" applyFill="1" applyBorder="1" applyAlignment="1">
      <alignment horizontal="center" vertical="center"/>
    </xf>
    <xf numFmtId="0" fontId="2" fillId="2" borderId="2" xfId="5" applyNumberFormat="1" applyFont="1" applyFill="1" applyBorder="1" applyAlignment="1">
      <alignment horizontal="center" vertical="center" wrapText="1"/>
    </xf>
    <xf numFmtId="0" fontId="5" fillId="0" borderId="2" xfId="5" applyNumberFormat="1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/>
    </xf>
    <xf numFmtId="0" fontId="11" fillId="0" borderId="2" xfId="5" applyFont="1" applyBorder="1" applyAlignment="1">
      <alignment horizontal="center" vertical="center" wrapText="1"/>
    </xf>
    <xf numFmtId="0" fontId="12" fillId="0" borderId="2" xfId="5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Border="1"/>
    <xf numFmtId="0" fontId="6" fillId="0" borderId="0" xfId="0" applyFont="1" applyAlignment="1">
      <alignment horizontal="center"/>
    </xf>
    <xf numFmtId="0" fontId="1" fillId="0" borderId="1" xfId="5" applyFont="1" applyFill="1" applyBorder="1" applyAlignment="1">
      <alignment horizontal="center" vertical="center"/>
    </xf>
  </cellXfs>
  <cellStyles count="11">
    <cellStyle name="常规" xfId="0" builtinId="0"/>
    <cellStyle name="常规 10" xfId="4" xr:uid="{00000000-0005-0000-0000-000032000000}"/>
    <cellStyle name="常规 11" xfId="5" xr:uid="{00000000-0005-0000-0000-000035000000}"/>
    <cellStyle name="常规 2" xfId="6" xr:uid="{00000000-0005-0000-0000-000036000000}"/>
    <cellStyle name="常规 3" xfId="7" xr:uid="{00000000-0005-0000-0000-000037000000}"/>
    <cellStyle name="常规 4" xfId="8" xr:uid="{00000000-0005-0000-0000-000038000000}"/>
    <cellStyle name="常规 5" xfId="9" xr:uid="{00000000-0005-0000-0000-000039000000}"/>
    <cellStyle name="常规 6" xfId="1" xr:uid="{00000000-0005-0000-0000-00000D000000}"/>
    <cellStyle name="常规 7" xfId="10" xr:uid="{00000000-0005-0000-0000-00003A000000}"/>
    <cellStyle name="常规 8" xfId="2" xr:uid="{00000000-0005-0000-0000-000014000000}"/>
    <cellStyle name="常规 9" xfId="3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"/>
  <sheetViews>
    <sheetView tabSelected="1" workbookViewId="0">
      <selection activeCell="K14" sqref="K14"/>
    </sheetView>
  </sheetViews>
  <sheetFormatPr defaultColWidth="9" defaultRowHeight="14.25" x14ac:dyDescent="0.2"/>
  <cols>
    <col min="1" max="1" width="5.5" customWidth="1"/>
    <col min="2" max="2" width="9.875" customWidth="1"/>
    <col min="3" max="3" width="6.5" customWidth="1"/>
    <col min="7" max="16" width="6.5" customWidth="1"/>
    <col min="17" max="18" width="7.75" customWidth="1"/>
    <col min="19" max="20" width="7.5" customWidth="1"/>
    <col min="22" max="22" width="11.625" customWidth="1"/>
  </cols>
  <sheetData>
    <row r="1" spans="1:23" ht="25.5" x14ac:dyDescent="0.2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74.25" x14ac:dyDescent="0.2">
      <c r="A2" s="1" t="s">
        <v>14</v>
      </c>
      <c r="B2" s="1" t="s">
        <v>15</v>
      </c>
      <c r="C2" s="14" t="s">
        <v>13</v>
      </c>
      <c r="D2" s="1" t="s">
        <v>16</v>
      </c>
      <c r="E2" s="2" t="s">
        <v>17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3" t="s">
        <v>0</v>
      </c>
      <c r="R2" s="13" t="s">
        <v>1</v>
      </c>
      <c r="S2" s="13" t="s">
        <v>2</v>
      </c>
      <c r="T2" s="13" t="s">
        <v>12</v>
      </c>
      <c r="U2" s="1" t="s">
        <v>29</v>
      </c>
      <c r="V2" s="15" t="s">
        <v>30</v>
      </c>
      <c r="W2" s="18" t="s">
        <v>36</v>
      </c>
    </row>
    <row r="3" spans="1:23" ht="24.95" customHeight="1" x14ac:dyDescent="0.2">
      <c r="A3" s="3" t="s">
        <v>3</v>
      </c>
      <c r="B3" s="4" t="s">
        <v>4</v>
      </c>
      <c r="C3" s="5">
        <v>1</v>
      </c>
      <c r="D3" s="6" t="s">
        <v>31</v>
      </c>
      <c r="E3" s="5">
        <v>4.0259999999999998</v>
      </c>
      <c r="F3" s="7">
        <f>(E3-1)*10+60</f>
        <v>90.259999999999991</v>
      </c>
      <c r="G3" s="1"/>
      <c r="H3" s="1"/>
      <c r="I3" s="1">
        <v>2</v>
      </c>
      <c r="J3" s="1"/>
      <c r="K3" s="1"/>
      <c r="L3" s="1">
        <v>0.5</v>
      </c>
      <c r="M3" s="1"/>
      <c r="N3" s="1"/>
      <c r="O3" s="1"/>
      <c r="P3" s="1">
        <f>SUM(G3:O3)</f>
        <v>2.5</v>
      </c>
      <c r="Q3" s="16">
        <v>9.4599999999999991</v>
      </c>
      <c r="R3" s="7">
        <f>Q3*0.5+P3*0.5</f>
        <v>5.9799999999999995</v>
      </c>
      <c r="S3" s="7">
        <f>F3*0.8+R3*0.2</f>
        <v>73.403999999999996</v>
      </c>
      <c r="T3" s="7">
        <v>1</v>
      </c>
      <c r="U3" s="12" t="s">
        <v>32</v>
      </c>
      <c r="V3" s="17" t="s">
        <v>5</v>
      </c>
      <c r="W3" s="19"/>
    </row>
    <row r="4" spans="1:23" ht="24.95" customHeight="1" x14ac:dyDescent="0.2">
      <c r="A4" s="3" t="s">
        <v>6</v>
      </c>
      <c r="B4" s="8" t="s">
        <v>7</v>
      </c>
      <c r="C4" s="9">
        <v>2</v>
      </c>
      <c r="D4" s="6" t="s">
        <v>33</v>
      </c>
      <c r="E4" s="9">
        <v>3.8330000000000002</v>
      </c>
      <c r="F4" s="7">
        <f>(E4-1)*10+60</f>
        <v>88.33</v>
      </c>
      <c r="G4" s="10">
        <v>0.3</v>
      </c>
      <c r="H4" s="10"/>
      <c r="I4" s="10">
        <v>2</v>
      </c>
      <c r="J4" s="10">
        <v>1</v>
      </c>
      <c r="K4" s="10"/>
      <c r="L4" s="10">
        <v>0.5</v>
      </c>
      <c r="M4" s="10"/>
      <c r="N4" s="10"/>
      <c r="O4" s="10"/>
      <c r="P4" s="1">
        <f>SUM(G4:O4)</f>
        <v>3.8</v>
      </c>
      <c r="Q4" s="16">
        <v>9.32</v>
      </c>
      <c r="R4" s="7">
        <f>Q4*0.5+P4*0.5</f>
        <v>6.5600000000000005</v>
      </c>
      <c r="S4" s="7">
        <f>F4*0.8+R4*0.2</f>
        <v>71.975999999999999</v>
      </c>
      <c r="T4" s="7">
        <v>2</v>
      </c>
      <c r="U4" s="12" t="s">
        <v>32</v>
      </c>
      <c r="V4" s="17" t="s">
        <v>5</v>
      </c>
      <c r="W4" s="19"/>
    </row>
    <row r="5" spans="1:23" ht="24.95" customHeight="1" x14ac:dyDescent="0.2">
      <c r="A5" s="3" t="s">
        <v>8</v>
      </c>
      <c r="B5" s="8" t="s">
        <v>9</v>
      </c>
      <c r="C5" s="9">
        <v>3</v>
      </c>
      <c r="D5" s="6" t="s">
        <v>34</v>
      </c>
      <c r="E5" s="9">
        <v>3.6440000000000001</v>
      </c>
      <c r="F5" s="7">
        <f>(E5-1)*10+60</f>
        <v>86.44</v>
      </c>
      <c r="G5" s="11">
        <v>0.9</v>
      </c>
      <c r="H5" s="10"/>
      <c r="I5" s="10"/>
      <c r="J5" s="10">
        <v>3</v>
      </c>
      <c r="K5" s="10"/>
      <c r="L5" s="10">
        <v>0.5</v>
      </c>
      <c r="M5" s="10"/>
      <c r="N5" s="10"/>
      <c r="O5" s="10">
        <v>1</v>
      </c>
      <c r="P5" s="1">
        <f>SUM(G5:O5)</f>
        <v>5.4</v>
      </c>
      <c r="Q5" s="16">
        <v>9.16</v>
      </c>
      <c r="R5" s="7">
        <f>Q5*0.5+P5*0.5</f>
        <v>7.28</v>
      </c>
      <c r="S5" s="7">
        <f>F5*0.8+R5*0.2</f>
        <v>70.608000000000004</v>
      </c>
      <c r="T5" s="7">
        <v>3</v>
      </c>
      <c r="U5" s="12" t="s">
        <v>32</v>
      </c>
      <c r="V5" s="17" t="s">
        <v>5</v>
      </c>
      <c r="W5" s="19"/>
    </row>
    <row r="6" spans="1:23" ht="24.95" customHeight="1" x14ac:dyDescent="0.2">
      <c r="A6" s="3" t="s">
        <v>10</v>
      </c>
      <c r="B6" s="8" t="s">
        <v>11</v>
      </c>
      <c r="C6" s="9">
        <v>4</v>
      </c>
      <c r="D6" s="6" t="s">
        <v>35</v>
      </c>
      <c r="E6" s="9">
        <v>3.5790000000000002</v>
      </c>
      <c r="F6" s="7">
        <f>(E6-1)*10+60</f>
        <v>85.79</v>
      </c>
      <c r="G6" s="10">
        <v>0.5</v>
      </c>
      <c r="H6" s="10"/>
      <c r="I6" s="10"/>
      <c r="J6" s="10">
        <v>1</v>
      </c>
      <c r="K6" s="10"/>
      <c r="L6" s="10">
        <v>0.5</v>
      </c>
      <c r="M6" s="10"/>
      <c r="N6" s="10"/>
      <c r="O6" s="10"/>
      <c r="P6" s="1">
        <f>SUM(G6:O6)</f>
        <v>2</v>
      </c>
      <c r="Q6" s="16">
        <v>9.1199999999999992</v>
      </c>
      <c r="R6" s="7">
        <f>Q6*0.5+P6*0.5</f>
        <v>5.56</v>
      </c>
      <c r="S6" s="7">
        <f>F6*0.8+R6*0.2</f>
        <v>69.744</v>
      </c>
      <c r="T6" s="7">
        <v>4</v>
      </c>
      <c r="U6" s="12" t="s">
        <v>32</v>
      </c>
      <c r="V6" s="17" t="s">
        <v>5</v>
      </c>
      <c r="W6" s="19"/>
    </row>
    <row r="8" spans="1:23" x14ac:dyDescent="0.2">
      <c r="A8" s="20"/>
      <c r="B8" s="20"/>
    </row>
  </sheetData>
  <sortState xmlns:xlrd2="http://schemas.microsoft.com/office/spreadsheetml/2017/richdata2" ref="A3:V6">
    <sortCondition descending="1" ref="S3:S6"/>
  </sortState>
  <mergeCells count="2">
    <mergeCell ref="A8:B8"/>
    <mergeCell ref="A1:W1"/>
  </mergeCells>
  <phoneticPr fontId="10" type="noConversion"/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2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周炜</cp:lastModifiedBy>
  <cp:lastPrinted>2019-09-11T14:40:00Z</cp:lastPrinted>
  <dcterms:created xsi:type="dcterms:W3CDTF">2008-09-11T17:22:00Z</dcterms:created>
  <dcterms:modified xsi:type="dcterms:W3CDTF">2019-09-15T08:18:57Z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