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Sheet1" sheetId="1" r:id="rId1"/>
    <sheet name="Sheet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1"/>
  <c r="R5"/>
  <c r="R4"/>
  <c r="R3"/>
  <c r="P6" l="1"/>
  <c r="F6"/>
  <c r="P5"/>
  <c r="F5"/>
  <c r="P4"/>
  <c r="F4"/>
  <c r="P3"/>
  <c r="F3"/>
  <c r="S3" l="1"/>
  <c r="S5"/>
  <c r="S4"/>
  <c r="S6"/>
</calcChain>
</file>

<file path=xl/sharedStrings.xml><?xml version="1.0" encoding="utf-8"?>
<sst xmlns="http://schemas.openxmlformats.org/spreadsheetml/2006/main" count="43" uniqueCount="39">
  <si>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</si>
  <si>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</si>
  <si>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</si>
  <si>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平均学分绩点</t>
    </r>
  </si>
  <si>
    <r>
      <rPr>
        <sz val="10"/>
        <rFont val="宋体"/>
        <charset val="134"/>
      </rPr>
      <t>学业成绩（必修加实践）</t>
    </r>
    <r>
      <rPr>
        <sz val="10"/>
        <rFont val="Times New Roman"/>
        <family val="1"/>
      </rPr>
      <t>=60+</t>
    </r>
    <r>
      <rPr>
        <sz val="10"/>
        <rFont val="宋体"/>
        <charset val="134"/>
      </rPr>
      <t>（平均学分绩点</t>
    </r>
    <r>
      <rPr>
        <sz val="10"/>
        <rFont val="Times New Roman"/>
        <family val="1"/>
      </rPr>
      <t>-1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*10</t>
    </r>
  </si>
  <si>
    <r>
      <rPr>
        <sz val="10"/>
        <rFont val="Times New Roman"/>
        <family val="1"/>
      </rPr>
      <t>1</t>
    </r>
    <r>
      <rPr>
        <sz val="10"/>
        <rFont val="宋体"/>
        <charset val="134"/>
      </rPr>
      <t>、学术竞赛类</t>
    </r>
  </si>
  <si>
    <r>
      <rPr>
        <sz val="10"/>
        <rFont val="Times New Roman"/>
        <family val="1"/>
      </rPr>
      <t>2</t>
    </r>
    <r>
      <rPr>
        <sz val="10"/>
        <rFont val="宋体"/>
        <charset val="134"/>
      </rPr>
      <t>、科研类</t>
    </r>
  </si>
  <si>
    <r>
      <rPr>
        <sz val="10"/>
        <rFont val="Times New Roman"/>
        <family val="1"/>
      </rPr>
      <t>3</t>
    </r>
    <r>
      <rPr>
        <sz val="10"/>
        <rFont val="宋体"/>
        <charset val="134"/>
      </rPr>
      <t>、外语类</t>
    </r>
  </si>
  <si>
    <r>
      <rPr>
        <sz val="10"/>
        <rFont val="Times New Roman"/>
        <family val="1"/>
      </rPr>
      <t>4</t>
    </r>
    <r>
      <rPr>
        <sz val="10"/>
        <rFont val="宋体"/>
        <charset val="134"/>
      </rPr>
      <t>、计算机、行业水平类</t>
    </r>
  </si>
  <si>
    <r>
      <rPr>
        <sz val="10"/>
        <rFont val="Times New Roman"/>
        <family val="1"/>
      </rPr>
      <t>5</t>
    </r>
    <r>
      <rPr>
        <sz val="10"/>
        <rFont val="宋体"/>
        <charset val="134"/>
      </rPr>
      <t>、体育文化艺术类</t>
    </r>
  </si>
  <si>
    <r>
      <rPr>
        <sz val="10"/>
        <rFont val="Times New Roman"/>
        <family val="1"/>
      </rPr>
      <t>6</t>
    </r>
    <r>
      <rPr>
        <sz val="10"/>
        <rFont val="宋体"/>
        <charset val="134"/>
      </rPr>
      <t>、其他类</t>
    </r>
  </si>
  <si>
    <r>
      <rPr>
        <sz val="10"/>
        <rFont val="Times New Roman"/>
        <family val="1"/>
      </rPr>
      <t>7</t>
    </r>
    <r>
      <rPr>
        <sz val="10"/>
        <rFont val="宋体"/>
        <charset val="134"/>
      </rPr>
      <t>、服兵役</t>
    </r>
  </si>
  <si>
    <r>
      <rPr>
        <sz val="10"/>
        <rFont val="Times New Roman"/>
        <family val="1"/>
      </rPr>
      <t>8</t>
    </r>
    <r>
      <rPr>
        <sz val="10"/>
        <rFont val="宋体"/>
        <charset val="134"/>
      </rPr>
      <t>、国际组织实习</t>
    </r>
  </si>
  <si>
    <r>
      <rPr>
        <sz val="10"/>
        <rFont val="Times New Roman"/>
        <family val="1"/>
      </rPr>
      <t>9</t>
    </r>
    <r>
      <rPr>
        <sz val="10"/>
        <rFont val="宋体"/>
        <charset val="134"/>
      </rPr>
      <t>、志愿时长不少于</t>
    </r>
    <r>
      <rPr>
        <sz val="10"/>
        <rFont val="Times New Roman"/>
        <family val="1"/>
      </rPr>
      <t>30h</t>
    </r>
  </si>
  <si>
    <r>
      <rPr>
        <sz val="10"/>
        <rFont val="宋体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</si>
  <si>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</si>
  <si>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</si>
  <si>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</si>
  <si>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rFont val="宋体"/>
        <charset val="134"/>
      </rPr>
      <t>申报类别</t>
    </r>
  </si>
  <si>
    <r>
      <rPr>
        <sz val="10"/>
        <rFont val="宋体"/>
        <charset val="134"/>
      </rPr>
      <t>专业</t>
    </r>
  </si>
  <si>
    <t>1</t>
  </si>
  <si>
    <t>20161003297</t>
  </si>
  <si>
    <r>
      <rPr>
        <sz val="10"/>
        <rFont val="宋体"/>
        <charset val="134"/>
      </rPr>
      <t>张昌</t>
    </r>
  </si>
  <si>
    <r>
      <rPr>
        <sz val="10"/>
        <rFont val="宋体"/>
        <charset val="134"/>
      </rPr>
      <t>本硕博</t>
    </r>
  </si>
  <si>
    <r>
      <rPr>
        <sz val="10"/>
        <rFont val="宋体"/>
        <charset val="134"/>
      </rPr>
      <t>应用化学</t>
    </r>
  </si>
  <si>
    <t>2</t>
  </si>
  <si>
    <t>20161003053</t>
  </si>
  <si>
    <r>
      <rPr>
        <sz val="10"/>
        <rFont val="宋体"/>
        <charset val="134"/>
      </rPr>
      <t>李文昊</t>
    </r>
  </si>
  <si>
    <r>
      <rPr>
        <sz val="10"/>
        <rFont val="宋体"/>
        <charset val="134"/>
      </rPr>
      <t>材料科学与工程（实验班）</t>
    </r>
  </si>
  <si>
    <t>3</t>
  </si>
  <si>
    <t>20161002977</t>
  </si>
  <si>
    <r>
      <rPr>
        <sz val="10"/>
        <rFont val="宋体"/>
        <charset val="134"/>
      </rPr>
      <t>斛志福</t>
    </r>
  </si>
  <si>
    <r>
      <rPr>
        <sz val="10"/>
        <rFont val="宋体"/>
        <charset val="134"/>
      </rPr>
      <t>材料科学与工程</t>
    </r>
  </si>
  <si>
    <t>4</t>
  </si>
  <si>
    <t>20161001662</t>
  </si>
  <si>
    <r>
      <rPr>
        <sz val="10"/>
        <rFont val="宋体"/>
        <charset val="134"/>
      </rPr>
      <t>张宇博</t>
    </r>
  </si>
  <si>
    <t>专业综合成绩排名</t>
    <phoneticPr fontId="10" type="noConversion"/>
  </si>
  <si>
    <t>学业成绩排名</t>
    <phoneticPr fontId="10" type="noConversion"/>
  </si>
  <si>
    <r>
      <rPr>
        <sz val="22"/>
        <rFont val="宋体"/>
        <charset val="134"/>
      </rPr>
      <t>材化学院</t>
    </r>
    <r>
      <rPr>
        <sz val="22"/>
        <rFont val="Times New Roman"/>
        <family val="1"/>
      </rPr>
      <t>2020</t>
    </r>
    <r>
      <rPr>
        <sz val="22"/>
        <rFont val="宋体"/>
        <charset val="134"/>
      </rPr>
      <t>届推免生综合成绩第二榜</t>
    </r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</si>
</sst>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charset val="134"/>
    </font>
    <font>
      <sz val="10"/>
      <name val="Times New Roman"/>
      <family val="1"/>
    </font>
    <font>
      <sz val="22"/>
      <name val="Times New Roman"/>
      <family val="1"/>
    </font>
    <font>
      <sz val="10"/>
      <name val="宋体"/>
      <charset val="134"/>
    </font>
    <font>
      <sz val="10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22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 applyNumberFormat="0" applyFont="0" applyFill="0" applyBorder="0" applyAlignment="0" applyProtection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6" applyNumberFormat="1" applyFont="1" applyFill="1" applyBorder="1" applyAlignment="1">
      <alignment horizontal="center" vertical="center" wrapText="1"/>
    </xf>
    <xf numFmtId="49" fontId="1" fillId="2" borderId="2" xfId="6" applyNumberFormat="1" applyFont="1" applyFill="1" applyBorder="1" applyAlignment="1">
      <alignment horizontal="center" vertical="center" wrapText="1"/>
    </xf>
    <xf numFmtId="0" fontId="1" fillId="2" borderId="2" xfId="5" applyNumberFormat="1" applyFont="1" applyFill="1" applyBorder="1" applyAlignment="1">
      <alignment horizontal="center" vertical="center"/>
    </xf>
    <xf numFmtId="0" fontId="1" fillId="2" borderId="2" xfId="6" applyFont="1" applyFill="1" applyBorder="1" applyAlignment="1">
      <alignment horizontal="center" vertical="center" wrapText="1"/>
    </xf>
    <xf numFmtId="0" fontId="1" fillId="2" borderId="2" xfId="6" applyNumberFormat="1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2" borderId="2" xfId="6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workbookViewId="0">
      <selection sqref="A1:V1"/>
    </sheetView>
  </sheetViews>
  <sheetFormatPr defaultColWidth="9" defaultRowHeight="12.75"/>
  <cols>
    <col min="1" max="1" width="4.25" style="1" customWidth="1"/>
    <col min="2" max="2" width="11" style="1" customWidth="1"/>
    <col min="3" max="3" width="5.5" style="1" customWidth="1"/>
    <col min="4" max="4" width="8.5" style="1" customWidth="1"/>
    <col min="5" max="5" width="6.5" style="1" customWidth="1"/>
    <col min="6" max="6" width="9" style="1"/>
    <col min="7" max="7" width="5.375" style="1" customWidth="1"/>
    <col min="8" max="8" width="4.375" style="1" customWidth="1"/>
    <col min="9" max="9" width="4.75" style="1" customWidth="1"/>
    <col min="10" max="10" width="5.375" style="1" customWidth="1"/>
    <col min="11" max="15" width="4.875" style="1" customWidth="1"/>
    <col min="16" max="16" width="12.375" style="1" customWidth="1"/>
    <col min="17" max="20" width="7.25" style="1" customWidth="1"/>
    <col min="21" max="21" width="8.875" style="1" customWidth="1"/>
    <col min="22" max="22" width="23.5" style="2" customWidth="1"/>
    <col min="23" max="23" width="8.75" style="2"/>
    <col min="24" max="16384" width="9" style="1"/>
  </cols>
  <sheetData>
    <row r="1" spans="1:23" ht="27.75">
      <c r="A1" s="16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3" ht="74.25">
      <c r="A2" s="3" t="s">
        <v>0</v>
      </c>
      <c r="B2" s="3" t="s">
        <v>1</v>
      </c>
      <c r="C2" s="15" t="s">
        <v>37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11" t="s">
        <v>15</v>
      </c>
      <c r="R2" s="11" t="s">
        <v>16</v>
      </c>
      <c r="S2" s="11" t="s">
        <v>17</v>
      </c>
      <c r="T2" s="15" t="s">
        <v>36</v>
      </c>
      <c r="U2" s="3" t="s">
        <v>18</v>
      </c>
      <c r="V2" s="12" t="s">
        <v>19</v>
      </c>
    </row>
    <row r="3" spans="1:23" ht="24" customHeight="1">
      <c r="A3" s="4" t="s">
        <v>20</v>
      </c>
      <c r="B3" s="4" t="s">
        <v>21</v>
      </c>
      <c r="C3" s="1">
        <v>1</v>
      </c>
      <c r="D3" s="5" t="s">
        <v>22</v>
      </c>
      <c r="E3" s="5">
        <v>3.7610000000000001</v>
      </c>
      <c r="F3" s="6">
        <f>(E3-1)*10+60</f>
        <v>87.61</v>
      </c>
      <c r="G3" s="7"/>
      <c r="H3" s="7"/>
      <c r="I3" s="7"/>
      <c r="J3" s="7">
        <v>1</v>
      </c>
      <c r="K3" s="7"/>
      <c r="L3" s="7"/>
      <c r="M3" s="7"/>
      <c r="N3" s="7"/>
      <c r="O3" s="7"/>
      <c r="P3" s="7">
        <f>SUM(G3:O3)</f>
        <v>1</v>
      </c>
      <c r="Q3" s="14">
        <v>7.38</v>
      </c>
      <c r="R3" s="7">
        <f>P3*0.5+Q3*0.5</f>
        <v>4.1899999999999995</v>
      </c>
      <c r="S3" s="7">
        <f>F3*0.8+R3*0.2</f>
        <v>70.926000000000002</v>
      </c>
      <c r="T3" s="7">
        <v>1</v>
      </c>
      <c r="U3" s="13" t="s">
        <v>23</v>
      </c>
      <c r="V3" s="12" t="s">
        <v>24</v>
      </c>
    </row>
    <row r="4" spans="1:23" ht="24" customHeight="1">
      <c r="A4" s="4" t="s">
        <v>25</v>
      </c>
      <c r="B4" s="4" t="s">
        <v>26</v>
      </c>
      <c r="C4" s="8">
        <v>2</v>
      </c>
      <c r="D4" s="8" t="s">
        <v>27</v>
      </c>
      <c r="E4" s="8">
        <v>3.4489999999999998</v>
      </c>
      <c r="F4" s="6">
        <f>(E4-1)*10+60</f>
        <v>84.49</v>
      </c>
      <c r="G4" s="9">
        <v>0.3</v>
      </c>
      <c r="H4" s="6">
        <v>0.5</v>
      </c>
      <c r="I4" s="6"/>
      <c r="J4" s="6">
        <v>2</v>
      </c>
      <c r="K4" s="6"/>
      <c r="L4" s="6">
        <v>0.5</v>
      </c>
      <c r="M4" s="6"/>
      <c r="N4" s="6"/>
      <c r="O4" s="6">
        <v>1</v>
      </c>
      <c r="P4" s="7">
        <f>SUM(G4:O4)</f>
        <v>4.3</v>
      </c>
      <c r="Q4" s="14">
        <v>8.9499999999999993</v>
      </c>
      <c r="R4" s="7">
        <f t="shared" ref="R4:R6" si="0">P4*0.5+Q4*0.5</f>
        <v>6.625</v>
      </c>
      <c r="S4" s="7">
        <f>F4*0.8+R4*0.2</f>
        <v>68.917000000000002</v>
      </c>
      <c r="T4" s="7">
        <v>2</v>
      </c>
      <c r="U4" s="13" t="s">
        <v>23</v>
      </c>
      <c r="V4" s="14" t="s">
        <v>28</v>
      </c>
      <c r="W4" s="1"/>
    </row>
    <row r="5" spans="1:23" ht="24" customHeight="1">
      <c r="A5" s="4" t="s">
        <v>29</v>
      </c>
      <c r="B5" s="4" t="s">
        <v>30</v>
      </c>
      <c r="C5" s="5">
        <v>3</v>
      </c>
      <c r="D5" s="10" t="s">
        <v>31</v>
      </c>
      <c r="E5" s="5">
        <v>3.3679999999999999</v>
      </c>
      <c r="F5" s="6">
        <f>(E5-1)*10+60</f>
        <v>83.68</v>
      </c>
      <c r="G5" s="7"/>
      <c r="H5" s="7"/>
      <c r="I5" s="7"/>
      <c r="J5" s="7">
        <v>1</v>
      </c>
      <c r="K5" s="7"/>
      <c r="L5" s="7">
        <v>0.5</v>
      </c>
      <c r="M5" s="7"/>
      <c r="N5" s="7"/>
      <c r="O5" s="7"/>
      <c r="P5" s="7">
        <f>SUM(G5:O5)</f>
        <v>1.5</v>
      </c>
      <c r="Q5" s="14">
        <v>8.4600000000000009</v>
      </c>
      <c r="R5" s="7">
        <f t="shared" si="0"/>
        <v>4.9800000000000004</v>
      </c>
      <c r="S5" s="7">
        <f>F5*0.8+R5*0.2</f>
        <v>67.94</v>
      </c>
      <c r="T5" s="7">
        <v>3</v>
      </c>
      <c r="U5" s="13" t="s">
        <v>23</v>
      </c>
      <c r="V5" s="14" t="s">
        <v>32</v>
      </c>
      <c r="W5" s="1"/>
    </row>
    <row r="6" spans="1:23" ht="24" customHeight="1">
      <c r="A6" s="4" t="s">
        <v>33</v>
      </c>
      <c r="B6" s="4" t="s">
        <v>34</v>
      </c>
      <c r="C6" s="5">
        <v>4</v>
      </c>
      <c r="D6" s="10" t="s">
        <v>35</v>
      </c>
      <c r="E6" s="5">
        <v>3.2730000000000001</v>
      </c>
      <c r="F6" s="6">
        <f>(E6-1)*10+60</f>
        <v>82.73</v>
      </c>
      <c r="G6" s="7">
        <v>1</v>
      </c>
      <c r="H6" s="7">
        <v>0.5</v>
      </c>
      <c r="I6" s="7">
        <v>2</v>
      </c>
      <c r="J6" s="7"/>
      <c r="K6" s="7"/>
      <c r="L6" s="7">
        <v>0.5</v>
      </c>
      <c r="M6" s="7"/>
      <c r="N6" s="7"/>
      <c r="O6" s="7"/>
      <c r="P6" s="7">
        <f>SUM(G6:O6)</f>
        <v>4</v>
      </c>
      <c r="Q6" s="14">
        <v>9.02</v>
      </c>
      <c r="R6" s="7">
        <f t="shared" si="0"/>
        <v>6.51</v>
      </c>
      <c r="S6" s="7">
        <f>F6*0.8+R6*0.2</f>
        <v>67.486000000000018</v>
      </c>
      <c r="T6" s="7">
        <v>4</v>
      </c>
      <c r="U6" s="13" t="s">
        <v>23</v>
      </c>
      <c r="V6" s="14" t="s">
        <v>28</v>
      </c>
      <c r="W6" s="1"/>
    </row>
    <row r="7" spans="1:23" ht="24" customHeight="1">
      <c r="V7" s="1"/>
      <c r="W7" s="1"/>
    </row>
    <row r="8" spans="1:23" ht="24" customHeight="1">
      <c r="A8" s="17"/>
      <c r="B8" s="18"/>
      <c r="V8" s="1"/>
      <c r="W8" s="1"/>
    </row>
    <row r="9" spans="1:23" ht="24" customHeight="1">
      <c r="V9" s="1"/>
      <c r="W9" s="1"/>
    </row>
    <row r="10" spans="1:23" ht="24" customHeight="1">
      <c r="V10" s="1"/>
      <c r="W10" s="1"/>
    </row>
    <row r="11" spans="1:23">
      <c r="V11" s="1"/>
    </row>
    <row r="12" spans="1:23">
      <c r="V12" s="1"/>
    </row>
    <row r="13" spans="1:23">
      <c r="V13" s="1"/>
    </row>
    <row r="14" spans="1:23">
      <c r="V14" s="1"/>
    </row>
    <row r="15" spans="1:23">
      <c r="V15" s="1"/>
    </row>
    <row r="16" spans="1:23">
      <c r="V16" s="1"/>
    </row>
    <row r="17" spans="22:22">
      <c r="V17" s="1"/>
    </row>
    <row r="18" spans="22:22">
      <c r="V18" s="1"/>
    </row>
    <row r="19" spans="22:22">
      <c r="V19" s="1"/>
    </row>
    <row r="20" spans="22:22">
      <c r="V20" s="1"/>
    </row>
    <row r="21" spans="22:22">
      <c r="V21" s="1"/>
    </row>
    <row r="22" spans="22:22">
      <c r="V22" s="1"/>
    </row>
    <row r="23" spans="22:22">
      <c r="V23" s="1"/>
    </row>
    <row r="24" spans="22:22">
      <c r="V24" s="1"/>
    </row>
    <row r="25" spans="22:22">
      <c r="V25" s="1"/>
    </row>
    <row r="26" spans="22:22">
      <c r="V26" s="1"/>
    </row>
    <row r="27" spans="22:22">
      <c r="V27" s="1"/>
    </row>
    <row r="28" spans="22:22">
      <c r="V28" s="1"/>
    </row>
    <row r="29" spans="22:22">
      <c r="V29" s="1"/>
    </row>
    <row r="30" spans="22:22">
      <c r="V30" s="1"/>
    </row>
    <row r="31" spans="22:22">
      <c r="V31" s="1"/>
    </row>
    <row r="32" spans="22:22">
      <c r="V32" s="1"/>
    </row>
    <row r="33" spans="22:22">
      <c r="V33" s="1"/>
    </row>
    <row r="34" spans="22:22">
      <c r="V34" s="1"/>
    </row>
    <row r="35" spans="22:22">
      <c r="V35" s="1"/>
    </row>
  </sheetData>
  <sortState ref="A3:V6">
    <sortCondition descending="1" ref="S3:S6"/>
  </sortState>
  <mergeCells count="2">
    <mergeCell ref="A1:V1"/>
    <mergeCell ref="A8:B8"/>
  </mergeCells>
  <phoneticPr fontId="10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