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 activeTab="1"/>
  </bookViews>
  <sheets>
    <sheet name="一般" sheetId="1" r:id="rId1"/>
    <sheet name="突出" sheetId="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5"/>
  <c r="F4"/>
  <c r="R3"/>
  <c r="F3"/>
  <c r="S3" s="1"/>
  <c r="R9" i="1"/>
  <c r="F9"/>
  <c r="R8"/>
  <c r="F8"/>
  <c r="R7"/>
  <c r="F7"/>
  <c r="R4"/>
  <c r="F4"/>
  <c r="S4" s="1"/>
  <c r="R5"/>
  <c r="F5"/>
  <c r="R6"/>
  <c r="F6"/>
  <c r="S6" s="1"/>
  <c r="R3"/>
  <c r="F3"/>
  <c r="S8" l="1"/>
  <c r="S3"/>
  <c r="S5"/>
  <c r="S7"/>
  <c r="S9"/>
  <c r="S4" i="5"/>
</calcChain>
</file>

<file path=xl/sharedStrings.xml><?xml version="1.0" encoding="utf-8"?>
<sst xmlns="http://schemas.openxmlformats.org/spreadsheetml/2006/main" count="86" uniqueCount="69">
  <si>
    <r>
      <rPr>
        <sz val="20"/>
        <rFont val="宋体"/>
        <charset val="134"/>
      </rPr>
      <t>材化学院</t>
    </r>
    <r>
      <rPr>
        <sz val="20"/>
        <rFont val="Times New Roman"/>
        <family val="1"/>
      </rPr>
      <t>2020</t>
    </r>
    <r>
      <rPr>
        <sz val="20"/>
        <rFont val="宋体"/>
        <charset val="134"/>
      </rPr>
      <t>届推免生打分汇总表</t>
    </r>
  </si>
  <si>
    <r>
      <rPr>
        <sz val="10"/>
        <color indexed="8"/>
        <rFont val="宋体"/>
        <charset val="134"/>
      </rPr>
      <t>序号</t>
    </r>
  </si>
  <si>
    <r>
      <rPr>
        <sz val="10"/>
        <color indexed="8"/>
        <rFont val="宋体"/>
        <charset val="134"/>
      </rPr>
      <t>学号</t>
    </r>
  </si>
  <si>
    <r>
      <rPr>
        <sz val="10"/>
        <color indexed="8"/>
        <rFont val="宋体"/>
        <charset val="134"/>
      </rPr>
      <t>姓名</t>
    </r>
  </si>
  <si>
    <r>
      <rPr>
        <sz val="10"/>
        <color indexed="8"/>
        <rFont val="宋体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</si>
  <si>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charset val="134"/>
      </rPr>
      <t>、学术竞赛类</t>
    </r>
  </si>
  <si>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charset val="134"/>
      </rPr>
      <t>、科研类</t>
    </r>
  </si>
  <si>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charset val="134"/>
      </rPr>
      <t>、外语类</t>
    </r>
  </si>
  <si>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charset val="134"/>
      </rPr>
      <t>、计算机、行业水平类</t>
    </r>
  </si>
  <si>
    <r>
      <rPr>
        <sz val="10"/>
        <color indexed="8"/>
        <rFont val="Times New Roman"/>
        <family val="1"/>
      </rPr>
      <t>5</t>
    </r>
    <r>
      <rPr>
        <sz val="10"/>
        <color rgb="FF000000"/>
        <rFont val="宋体"/>
        <charset val="134"/>
      </rPr>
      <t>、体育文化艺术类</t>
    </r>
  </si>
  <si>
    <r>
      <rPr>
        <sz val="10"/>
        <color indexed="8"/>
        <rFont val="Times New Roman"/>
        <family val="1"/>
      </rPr>
      <t>6</t>
    </r>
    <r>
      <rPr>
        <sz val="10"/>
        <color rgb="FF000000"/>
        <rFont val="宋体"/>
        <charset val="134"/>
      </rPr>
      <t>、其他类</t>
    </r>
  </si>
  <si>
    <r>
      <rPr>
        <sz val="10"/>
        <color indexed="8"/>
        <rFont val="Times New Roman"/>
        <family val="1"/>
      </rPr>
      <t>7</t>
    </r>
    <r>
      <rPr>
        <sz val="10"/>
        <color rgb="FF000000"/>
        <rFont val="宋体"/>
        <charset val="134"/>
      </rPr>
      <t>、服兵役</t>
    </r>
  </si>
  <si>
    <r>
      <rPr>
        <sz val="10"/>
        <color indexed="8"/>
        <rFont val="Times New Roman"/>
        <family val="1"/>
      </rPr>
      <t>8</t>
    </r>
    <r>
      <rPr>
        <sz val="10"/>
        <color rgb="FF000000"/>
        <rFont val="宋体"/>
        <charset val="134"/>
      </rPr>
      <t>、国际组织实习</t>
    </r>
  </si>
  <si>
    <r>
      <rPr>
        <sz val="10"/>
        <color indexed="8"/>
        <rFont val="Times New Roman"/>
        <family val="1"/>
      </rPr>
      <t>9</t>
    </r>
    <r>
      <rPr>
        <sz val="10"/>
        <color rgb="FF000000"/>
        <rFont val="宋体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</si>
  <si>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</si>
  <si>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</si>
  <si>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</si>
  <si>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</si>
  <si>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color indexed="8"/>
        <rFont val="宋体"/>
        <charset val="134"/>
      </rPr>
      <t>申报类别</t>
    </r>
  </si>
  <si>
    <r>
      <rPr>
        <sz val="11"/>
        <color theme="1"/>
        <rFont val="宋体"/>
        <charset val="134"/>
      </rPr>
      <t>专业</t>
    </r>
  </si>
  <si>
    <t>1</t>
  </si>
  <si>
    <r>
      <rPr>
        <sz val="11"/>
        <color theme="1"/>
        <rFont val="宋体"/>
        <charset val="134"/>
      </rPr>
      <t>冯雨欣</t>
    </r>
  </si>
  <si>
    <r>
      <rPr>
        <sz val="11"/>
        <color theme="1"/>
        <rFont val="宋体"/>
        <charset val="134"/>
      </rPr>
      <t>一般</t>
    </r>
  </si>
  <si>
    <r>
      <rPr>
        <sz val="11"/>
        <color theme="1"/>
        <rFont val="宋体"/>
        <charset val="134"/>
      </rPr>
      <t>材料化学</t>
    </r>
  </si>
  <si>
    <t>2</t>
  </si>
  <si>
    <t>20161002524</t>
  </si>
  <si>
    <r>
      <rPr>
        <sz val="10"/>
        <rFont val="宋体"/>
        <charset val="134"/>
      </rPr>
      <t>杨磊</t>
    </r>
  </si>
  <si>
    <r>
      <rPr>
        <sz val="10"/>
        <rFont val="宋体"/>
        <charset val="134"/>
      </rPr>
      <t>一般</t>
    </r>
  </si>
  <si>
    <t>20161002743</t>
  </si>
  <si>
    <r>
      <rPr>
        <sz val="10"/>
        <rFont val="宋体"/>
        <charset val="134"/>
      </rPr>
      <t>王硕</t>
    </r>
  </si>
  <si>
    <r>
      <rPr>
        <sz val="11"/>
        <color theme="1"/>
        <rFont val="宋体"/>
        <charset val="134"/>
      </rPr>
      <t>高俊松</t>
    </r>
  </si>
  <si>
    <r>
      <rPr>
        <sz val="11"/>
        <color theme="1"/>
        <rFont val="宋体"/>
        <charset val="134"/>
      </rPr>
      <t>鲍茜</t>
    </r>
  </si>
  <si>
    <r>
      <rPr>
        <sz val="11"/>
        <color theme="1"/>
        <rFont val="宋体"/>
        <charset val="134"/>
      </rPr>
      <t>张安然</t>
    </r>
  </si>
  <si>
    <t>7</t>
  </si>
  <si>
    <t>20161001446</t>
  </si>
  <si>
    <r>
      <rPr>
        <sz val="9"/>
        <rFont val="宋体"/>
        <charset val="134"/>
      </rPr>
      <t>吴艳</t>
    </r>
  </si>
  <si>
    <t>3.365</t>
  </si>
  <si>
    <r>
      <rPr>
        <sz val="9"/>
        <rFont val="宋体"/>
        <charset val="134"/>
      </rPr>
      <t>高徒计划</t>
    </r>
  </si>
  <si>
    <t>专业综合成绩排名</t>
    <phoneticPr fontId="23" type="noConversion"/>
  </si>
  <si>
    <t>平均学分绩点</t>
    <phoneticPr fontId="23" type="noConversion"/>
  </si>
  <si>
    <t>学业成绩排名</t>
    <phoneticPr fontId="23" type="noConversion"/>
  </si>
  <si>
    <t>2</t>
    <phoneticPr fontId="23" type="noConversion"/>
  </si>
  <si>
    <t>3</t>
    <phoneticPr fontId="23" type="noConversion"/>
  </si>
  <si>
    <t>4</t>
    <phoneticPr fontId="23" type="noConversion"/>
  </si>
  <si>
    <t>5</t>
    <phoneticPr fontId="23" type="noConversion"/>
  </si>
  <si>
    <t>6</t>
    <phoneticPr fontId="23" type="noConversion"/>
  </si>
  <si>
    <t>排名</t>
    <phoneticPr fontId="23" type="noConversion"/>
  </si>
  <si>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</si>
  <si>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</si>
  <si>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</si>
  <si>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</si>
  <si>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</si>
  <si>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</si>
  <si>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</si>
  <si>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</si>
  <si>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</si>
  <si>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</si>
  <si>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</si>
  <si>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</si>
  <si>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</si>
  <si>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</si>
  <si>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family val="3"/>
        <charset val="134"/>
      </rPr>
      <t>奖励加分合计</t>
    </r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</si>
  <si>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</si>
  <si>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</si>
  <si>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r>
      <rPr>
        <sz val="10"/>
        <color theme="1"/>
        <rFont val="宋体"/>
        <family val="3"/>
        <charset val="134"/>
      </rPr>
      <t>郝帅鹏</t>
    </r>
  </si>
  <si>
    <r>
      <rPr>
        <sz val="10"/>
        <rFont val="宋体"/>
        <family val="3"/>
        <charset val="134"/>
      </rPr>
      <t>突出人才</t>
    </r>
  </si>
  <si>
    <r>
      <rPr>
        <sz val="10"/>
        <color theme="1"/>
        <rFont val="宋体"/>
        <family val="3"/>
        <charset val="134"/>
      </rPr>
      <t>材化</t>
    </r>
  </si>
  <si>
    <r>
      <rPr>
        <sz val="10"/>
        <color theme="1"/>
        <rFont val="宋体"/>
        <family val="3"/>
        <charset val="134"/>
      </rPr>
      <t>刘寅</t>
    </r>
  </si>
  <si>
    <t>材化学院2020届推免综合成绩第二榜</t>
    <phoneticPr fontId="23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</si>
</sst>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20"/>
      <name val="宋体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宋体"/>
      <charset val="134"/>
    </font>
    <font>
      <sz val="10"/>
      <name val="Times New Roman"/>
      <family val="1"/>
    </font>
    <font>
      <sz val="10"/>
      <color theme="1"/>
      <name val="宋体"/>
      <charset val="134"/>
    </font>
    <font>
      <sz val="11"/>
      <color rgb="FF9C0006"/>
      <name val="Times New Roman"/>
      <family val="1"/>
    </font>
    <font>
      <sz val="10"/>
      <name val="宋体"/>
      <charset val="134"/>
    </font>
    <font>
      <sz val="20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9"/>
      <name val="Tahoma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 applyNumberFormat="0" applyFont="0" applyFill="0" applyBorder="0" applyAlignment="0" applyProtection="0"/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2" xfId="6" applyNumberFormat="1" applyFont="1" applyFill="1" applyBorder="1" applyAlignment="1">
      <alignment horizontal="center" vertical="center" wrapText="1"/>
    </xf>
    <xf numFmtId="0" fontId="4" fillId="0" borderId="2" xfId="6" applyNumberFormat="1" applyFont="1" applyFill="1" applyBorder="1" applyAlignment="1">
      <alignment horizontal="center" vertical="center" wrapText="1"/>
    </xf>
    <xf numFmtId="49" fontId="5" fillId="2" borderId="2" xfId="6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2" borderId="0" xfId="6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2" borderId="0" xfId="6" applyFont="1" applyFill="1" applyBorder="1" applyAlignment="1">
      <alignment horizontal="center" vertical="center" wrapText="1"/>
    </xf>
    <xf numFmtId="49" fontId="9" fillId="0" borderId="0" xfId="6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2" fillId="0" borderId="2" xfId="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2" borderId="2" xfId="6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49" fontId="9" fillId="2" borderId="2" xfId="6" applyNumberFormat="1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 wrapText="1"/>
    </xf>
    <xf numFmtId="49" fontId="7" fillId="2" borderId="2" xfId="6" applyNumberFormat="1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horizontal="center" vertical="center" wrapText="1"/>
    </xf>
    <xf numFmtId="0" fontId="9" fillId="2" borderId="2" xfId="6" applyFont="1" applyFill="1" applyBorder="1" applyAlignment="1">
      <alignment horizontal="center" vertical="center"/>
    </xf>
    <xf numFmtId="0" fontId="24" fillId="0" borderId="2" xfId="6" applyFont="1" applyBorder="1" applyAlignment="1">
      <alignment horizontal="center" vertical="center" wrapText="1"/>
    </xf>
    <xf numFmtId="0" fontId="25" fillId="0" borderId="2" xfId="6" applyNumberFormat="1" applyFont="1" applyFill="1" applyBorder="1" applyAlignment="1">
      <alignment horizontal="center" vertical="center" wrapText="1"/>
    </xf>
    <xf numFmtId="0" fontId="26" fillId="0" borderId="2" xfId="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6" applyFont="1" applyBorder="1" applyAlignment="1">
      <alignment horizontal="center" vertical="center" wrapText="1"/>
    </xf>
    <xf numFmtId="0" fontId="13" fillId="0" borderId="3" xfId="6" applyFont="1" applyFill="1" applyBorder="1" applyAlignment="1">
      <alignment horizontal="center" vertical="center"/>
    </xf>
    <xf numFmtId="0" fontId="13" fillId="0" borderId="4" xfId="6" applyFont="1" applyFill="1" applyBorder="1" applyAlignment="1">
      <alignment horizontal="center" vertical="center"/>
    </xf>
    <xf numFmtId="0" fontId="13" fillId="0" borderId="5" xfId="6" applyFont="1" applyFill="1" applyBorder="1" applyAlignment="1">
      <alignment horizontal="center" vertical="center"/>
    </xf>
    <xf numFmtId="49" fontId="10" fillId="2" borderId="0" xfId="6" applyNumberFormat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</cellXfs>
  <cellStyles count="12">
    <cellStyle name="差" xfId="1" builtinId="27"/>
    <cellStyle name="常规" xfId="0" builtinId="0"/>
    <cellStyle name="常规 10" xfId="5"/>
    <cellStyle name="常规 11" xfId="6"/>
    <cellStyle name="常规 2" xfId="7"/>
    <cellStyle name="常规 3" xfId="8"/>
    <cellStyle name="常规 4" xfId="9"/>
    <cellStyle name="常规 5" xfId="10"/>
    <cellStyle name="常规 6" xfId="2"/>
    <cellStyle name="常规 7" xfId="11"/>
    <cellStyle name="常规 8" xfId="3"/>
    <cellStyle name="常规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workbookViewId="0">
      <selection activeCell="Z13" sqref="W2:Z13"/>
    </sheetView>
  </sheetViews>
  <sheetFormatPr defaultColWidth="9" defaultRowHeight="15"/>
  <cols>
    <col min="1" max="1" width="4.25" style="34" customWidth="1"/>
    <col min="2" max="2" width="12.625" style="10" customWidth="1"/>
    <col min="3" max="3" width="5.5" style="10" customWidth="1"/>
    <col min="4" max="4" width="8.5" style="10" customWidth="1"/>
    <col min="5" max="5" width="6.5" style="10" customWidth="1"/>
    <col min="6" max="6" width="10.75" style="10" customWidth="1"/>
    <col min="7" max="7" width="5.375" style="10" customWidth="1"/>
    <col min="8" max="8" width="4.375" style="10" customWidth="1"/>
    <col min="9" max="9" width="4.75" style="10" customWidth="1"/>
    <col min="10" max="10" width="5.375" style="10" customWidth="1"/>
    <col min="11" max="15" width="4.875" style="10" customWidth="1"/>
    <col min="16" max="20" width="8.75" style="10" customWidth="1"/>
    <col min="21" max="21" width="8.875" style="34" customWidth="1"/>
    <col min="22" max="22" width="10.375" style="35" customWidth="1"/>
    <col min="23" max="23" width="8.75" style="35"/>
    <col min="24" max="16384" width="9" style="34"/>
  </cols>
  <sheetData>
    <row r="1" spans="1:23" ht="26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1"/>
      <c r="W1" s="19"/>
    </row>
    <row r="2" spans="1:23" ht="61.5">
      <c r="A2" s="4" t="s">
        <v>1</v>
      </c>
      <c r="B2" s="4" t="s">
        <v>2</v>
      </c>
      <c r="C2" s="45" t="s">
        <v>40</v>
      </c>
      <c r="D2" s="4" t="s">
        <v>3</v>
      </c>
      <c r="E2" s="44" t="s">
        <v>39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21" t="s">
        <v>15</v>
      </c>
      <c r="R2" s="21" t="s">
        <v>16</v>
      </c>
      <c r="S2" s="21" t="s">
        <v>17</v>
      </c>
      <c r="T2" s="43" t="s">
        <v>38</v>
      </c>
      <c r="U2" s="4" t="s">
        <v>18</v>
      </c>
      <c r="V2" s="26" t="s">
        <v>19</v>
      </c>
      <c r="W2" s="19"/>
    </row>
    <row r="3" spans="1:23" ht="24" customHeight="1">
      <c r="A3" s="6" t="s">
        <v>20</v>
      </c>
      <c r="B3" s="22">
        <v>20161002345</v>
      </c>
      <c r="C3" s="22">
        <v>1</v>
      </c>
      <c r="D3" s="22" t="s">
        <v>21</v>
      </c>
      <c r="E3" s="22">
        <v>3.9860000000000002</v>
      </c>
      <c r="F3" s="23">
        <f t="shared" ref="F3:F9" si="0">60+(E3-1)*10</f>
        <v>89.86</v>
      </c>
      <c r="G3" s="22">
        <v>3</v>
      </c>
      <c r="H3" s="22">
        <v>1</v>
      </c>
      <c r="I3" s="22">
        <v>2</v>
      </c>
      <c r="J3" s="22">
        <v>2</v>
      </c>
      <c r="K3" s="22"/>
      <c r="L3" s="22">
        <v>0.5</v>
      </c>
      <c r="M3" s="22"/>
      <c r="N3" s="22"/>
      <c r="O3" s="22"/>
      <c r="P3" s="22">
        <v>8.5</v>
      </c>
      <c r="Q3" s="22">
        <v>9.6</v>
      </c>
      <c r="R3" s="23">
        <f t="shared" ref="R3:R9" si="1">Q3*0.5+P3*0.5</f>
        <v>9.0500000000000007</v>
      </c>
      <c r="S3" s="23">
        <f t="shared" ref="S3:S9" si="2">F3*0.8+R3*0.2</f>
        <v>73.698000000000008</v>
      </c>
      <c r="T3" s="23">
        <v>1</v>
      </c>
      <c r="U3" s="22" t="s">
        <v>22</v>
      </c>
      <c r="V3" s="22" t="s">
        <v>23</v>
      </c>
    </row>
    <row r="4" spans="1:23" ht="24" customHeight="1">
      <c r="A4" s="6" t="s">
        <v>41</v>
      </c>
      <c r="B4" s="22">
        <v>20161003973</v>
      </c>
      <c r="C4" s="22">
        <v>4</v>
      </c>
      <c r="D4" s="22" t="s">
        <v>30</v>
      </c>
      <c r="E4" s="22">
        <v>3.9359999999999999</v>
      </c>
      <c r="F4" s="23">
        <f t="shared" si="0"/>
        <v>89.36</v>
      </c>
      <c r="G4" s="22">
        <v>2</v>
      </c>
      <c r="H4" s="22">
        <v>2</v>
      </c>
      <c r="I4" s="22">
        <v>2</v>
      </c>
      <c r="J4" s="22">
        <v>1</v>
      </c>
      <c r="K4" s="22"/>
      <c r="L4" s="22">
        <v>0.5</v>
      </c>
      <c r="M4" s="22"/>
      <c r="N4" s="22"/>
      <c r="O4" s="22"/>
      <c r="P4" s="22">
        <v>7.5</v>
      </c>
      <c r="Q4" s="22">
        <v>9.5800000000000018</v>
      </c>
      <c r="R4" s="23">
        <f t="shared" si="1"/>
        <v>8.5400000000000009</v>
      </c>
      <c r="S4" s="23">
        <f t="shared" si="2"/>
        <v>73.195999999999998</v>
      </c>
      <c r="T4" s="23">
        <v>2</v>
      </c>
      <c r="U4" s="22" t="s">
        <v>22</v>
      </c>
      <c r="V4" s="22" t="s">
        <v>23</v>
      </c>
    </row>
    <row r="5" spans="1:23" ht="24" customHeight="1">
      <c r="A5" s="6" t="s">
        <v>42</v>
      </c>
      <c r="B5" s="36" t="s">
        <v>28</v>
      </c>
      <c r="C5" s="37">
        <v>3</v>
      </c>
      <c r="D5" s="38" t="s">
        <v>29</v>
      </c>
      <c r="E5" s="37">
        <v>3.9660000000000002</v>
      </c>
      <c r="F5" s="23">
        <f t="shared" si="0"/>
        <v>89.66</v>
      </c>
      <c r="G5" s="24">
        <v>2</v>
      </c>
      <c r="H5" s="24">
        <v>0.5</v>
      </c>
      <c r="I5" s="24"/>
      <c r="J5" s="24">
        <v>2</v>
      </c>
      <c r="K5" s="24"/>
      <c r="L5" s="24">
        <v>0.5</v>
      </c>
      <c r="M5" s="24"/>
      <c r="N5" s="24"/>
      <c r="O5" s="24"/>
      <c r="P5" s="24">
        <v>5</v>
      </c>
      <c r="Q5" s="22">
        <v>9.26</v>
      </c>
      <c r="R5" s="23">
        <f t="shared" si="1"/>
        <v>7.13</v>
      </c>
      <c r="S5" s="23">
        <f t="shared" si="2"/>
        <v>73.153999999999996</v>
      </c>
      <c r="T5" s="23">
        <v>3</v>
      </c>
      <c r="U5" s="42" t="s">
        <v>27</v>
      </c>
      <c r="V5" s="22" t="s">
        <v>23</v>
      </c>
    </row>
    <row r="6" spans="1:23" ht="24" customHeight="1">
      <c r="A6" s="6" t="s">
        <v>43</v>
      </c>
      <c r="B6" s="36" t="s">
        <v>25</v>
      </c>
      <c r="C6" s="37">
        <v>2</v>
      </c>
      <c r="D6" s="37" t="s">
        <v>26</v>
      </c>
      <c r="E6" s="37">
        <v>3.98</v>
      </c>
      <c r="F6" s="23">
        <f t="shared" si="0"/>
        <v>89.8</v>
      </c>
      <c r="G6" s="24"/>
      <c r="H6" s="24">
        <v>1</v>
      </c>
      <c r="I6" s="24"/>
      <c r="J6" s="24"/>
      <c r="K6" s="24"/>
      <c r="L6" s="24"/>
      <c r="M6" s="24"/>
      <c r="N6" s="24"/>
      <c r="O6" s="24"/>
      <c r="P6" s="24">
        <v>1</v>
      </c>
      <c r="Q6" s="22">
        <v>9.42</v>
      </c>
      <c r="R6" s="23">
        <f t="shared" si="1"/>
        <v>5.21</v>
      </c>
      <c r="S6" s="23">
        <f t="shared" si="2"/>
        <v>72.882000000000005</v>
      </c>
      <c r="T6" s="23">
        <v>4</v>
      </c>
      <c r="U6" s="42" t="s">
        <v>27</v>
      </c>
      <c r="V6" s="22" t="s">
        <v>23</v>
      </c>
    </row>
    <row r="7" spans="1:23" ht="24" customHeight="1">
      <c r="A7" s="6" t="s">
        <v>44</v>
      </c>
      <c r="B7" s="22">
        <v>20161000630</v>
      </c>
      <c r="C7" s="22">
        <v>5</v>
      </c>
      <c r="D7" s="22" t="s">
        <v>31</v>
      </c>
      <c r="E7" s="22">
        <v>3.8410000000000002</v>
      </c>
      <c r="F7" s="23">
        <f t="shared" si="0"/>
        <v>88.41</v>
      </c>
      <c r="G7" s="22"/>
      <c r="H7" s="22">
        <v>0.5</v>
      </c>
      <c r="I7" s="22">
        <v>2</v>
      </c>
      <c r="J7" s="22">
        <v>2</v>
      </c>
      <c r="K7" s="22"/>
      <c r="L7" s="22">
        <v>0.5</v>
      </c>
      <c r="M7" s="22"/>
      <c r="N7" s="22"/>
      <c r="O7" s="22">
        <v>1</v>
      </c>
      <c r="P7" s="22">
        <v>6</v>
      </c>
      <c r="Q7" s="22">
        <v>9.5399999999999991</v>
      </c>
      <c r="R7" s="23">
        <f t="shared" si="1"/>
        <v>7.77</v>
      </c>
      <c r="S7" s="23">
        <f t="shared" si="2"/>
        <v>72.281999999999996</v>
      </c>
      <c r="T7" s="23">
        <v>5</v>
      </c>
      <c r="U7" s="22" t="s">
        <v>22</v>
      </c>
      <c r="V7" s="22" t="s">
        <v>23</v>
      </c>
    </row>
    <row r="8" spans="1:23" ht="24" customHeight="1">
      <c r="A8" s="6" t="s">
        <v>45</v>
      </c>
      <c r="B8" s="22">
        <v>20161002797</v>
      </c>
      <c r="C8" s="22">
        <v>6</v>
      </c>
      <c r="D8" s="22" t="s">
        <v>32</v>
      </c>
      <c r="E8" s="22">
        <v>3.6269999999999998</v>
      </c>
      <c r="F8" s="23">
        <f t="shared" si="0"/>
        <v>86.27</v>
      </c>
      <c r="G8" s="22"/>
      <c r="H8" s="22">
        <v>1</v>
      </c>
      <c r="I8" s="22"/>
      <c r="J8" s="22">
        <v>2</v>
      </c>
      <c r="K8" s="22"/>
      <c r="L8" s="22">
        <v>0.5</v>
      </c>
      <c r="M8" s="22"/>
      <c r="N8" s="22"/>
      <c r="O8" s="22">
        <v>1</v>
      </c>
      <c r="P8" s="22">
        <v>4.5</v>
      </c>
      <c r="Q8" s="22">
        <v>8.9599999999999991</v>
      </c>
      <c r="R8" s="23">
        <f t="shared" si="1"/>
        <v>6.7299999999999995</v>
      </c>
      <c r="S8" s="23">
        <f t="shared" si="2"/>
        <v>70.362000000000009</v>
      </c>
      <c r="T8" s="23">
        <v>6</v>
      </c>
      <c r="U8" s="22" t="s">
        <v>22</v>
      </c>
      <c r="V8" s="22" t="s">
        <v>23</v>
      </c>
    </row>
    <row r="9" spans="1:23" ht="24" customHeight="1">
      <c r="A9" s="6" t="s">
        <v>33</v>
      </c>
      <c r="B9" s="39" t="s">
        <v>34</v>
      </c>
      <c r="C9" s="40">
        <v>7</v>
      </c>
      <c r="D9" s="40" t="s">
        <v>35</v>
      </c>
      <c r="E9" s="7" t="s">
        <v>36</v>
      </c>
      <c r="F9" s="23">
        <f t="shared" si="0"/>
        <v>83.65</v>
      </c>
      <c r="G9" s="41"/>
      <c r="H9" s="41">
        <v>0.5</v>
      </c>
      <c r="I9" s="41"/>
      <c r="J9" s="41">
        <v>2</v>
      </c>
      <c r="K9" s="41"/>
      <c r="L9" s="41">
        <v>0.5</v>
      </c>
      <c r="M9" s="41"/>
      <c r="N9" s="41"/>
      <c r="O9" s="41"/>
      <c r="P9" s="41">
        <v>3</v>
      </c>
      <c r="Q9" s="22">
        <v>8.98</v>
      </c>
      <c r="R9" s="23">
        <f t="shared" si="1"/>
        <v>5.99</v>
      </c>
      <c r="S9" s="23">
        <f t="shared" si="2"/>
        <v>68.117999999999995</v>
      </c>
      <c r="T9" s="23">
        <v>7</v>
      </c>
      <c r="U9" s="28" t="s">
        <v>37</v>
      </c>
      <c r="V9" s="22" t="s">
        <v>23</v>
      </c>
    </row>
    <row r="10" spans="1:23" ht="24" customHeight="1">
      <c r="A10" s="8"/>
      <c r="B10" s="13"/>
      <c r="C10" s="14"/>
      <c r="D10" s="14"/>
      <c r="E10" s="14"/>
      <c r="F10" s="15"/>
      <c r="G10" s="17"/>
      <c r="H10" s="16"/>
      <c r="I10" s="17"/>
      <c r="J10" s="17"/>
      <c r="K10" s="17"/>
      <c r="L10" s="17"/>
      <c r="M10" s="17"/>
      <c r="N10" s="17"/>
      <c r="O10" s="17"/>
      <c r="P10" s="16"/>
      <c r="Q10" s="16"/>
      <c r="R10" s="16"/>
      <c r="S10" s="16"/>
      <c r="T10" s="16"/>
      <c r="U10" s="31"/>
      <c r="V10" s="19"/>
      <c r="W10" s="34"/>
    </row>
    <row r="11" spans="1:23">
      <c r="A11" s="52"/>
      <c r="B11" s="53"/>
      <c r="C11" s="18"/>
      <c r="D11" s="18"/>
      <c r="E11" s="18"/>
      <c r="F11" s="15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3">
      <c r="A12" s="8"/>
      <c r="B12" s="19"/>
      <c r="C12" s="18"/>
      <c r="D12" s="18"/>
      <c r="E12" s="18"/>
      <c r="F12" s="15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9"/>
    </row>
    <row r="13" spans="1:23">
      <c r="A13" s="8"/>
      <c r="B13" s="18"/>
      <c r="C13" s="18"/>
      <c r="D13" s="18"/>
      <c r="E13" s="18"/>
      <c r="F13" s="15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9"/>
    </row>
    <row r="14" spans="1:23">
      <c r="A14" s="8"/>
      <c r="B14" s="18"/>
      <c r="C14" s="18"/>
      <c r="D14" s="18"/>
      <c r="E14" s="18"/>
      <c r="F14" s="1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3">
      <c r="A15" s="8"/>
      <c r="B15" s="18"/>
      <c r="C15" s="18"/>
      <c r="D15" s="18"/>
      <c r="E15" s="18"/>
      <c r="F15" s="15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9"/>
    </row>
    <row r="16" spans="1:23">
      <c r="A16" s="8"/>
      <c r="B16" s="18"/>
      <c r="C16" s="18"/>
      <c r="D16" s="18"/>
      <c r="E16" s="18"/>
      <c r="F16" s="15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9"/>
    </row>
    <row r="17" spans="1:22">
      <c r="A17" s="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9"/>
    </row>
    <row r="18" spans="1:22">
      <c r="A18" s="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35"/>
    </row>
    <row r="19" spans="1:22">
      <c r="A19" s="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35"/>
    </row>
    <row r="20" spans="1:22">
      <c r="A20" s="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35"/>
    </row>
    <row r="21" spans="1:22">
      <c r="A21" s="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35"/>
    </row>
    <row r="22" spans="1:22">
      <c r="A22" s="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35"/>
    </row>
    <row r="23" spans="1:22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35"/>
    </row>
    <row r="24" spans="1:2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35"/>
    </row>
    <row r="25" spans="1:2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35"/>
    </row>
    <row r="26" spans="1:2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35"/>
    </row>
  </sheetData>
  <sortState ref="A3:V9">
    <sortCondition descending="1" ref="S3:S9"/>
  </sortState>
  <mergeCells count="2">
    <mergeCell ref="A1:V1"/>
    <mergeCell ref="A11:B11"/>
  </mergeCells>
  <phoneticPr fontId="23" type="noConversion"/>
  <pageMargins left="0.69930555555555596" right="0.69930555555555596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workbookViewId="0">
      <selection sqref="A1:V1"/>
    </sheetView>
  </sheetViews>
  <sheetFormatPr defaultColWidth="9" defaultRowHeight="15"/>
  <cols>
    <col min="1" max="1" width="4.25" customWidth="1"/>
    <col min="2" max="2" width="12.625" style="2" customWidth="1"/>
    <col min="3" max="3" width="5.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19" width="7.5" style="2" customWidth="1"/>
    <col min="20" max="20" width="6.25" style="2" customWidth="1"/>
    <col min="21" max="21" width="8.875" customWidth="1"/>
    <col min="22" max="22" width="10.375" style="3" customWidth="1"/>
    <col min="23" max="23" width="9" style="3"/>
  </cols>
  <sheetData>
    <row r="1" spans="1:23" ht="36.75" customHeight="1">
      <c r="A1" s="54" t="s">
        <v>68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25"/>
    </row>
    <row r="2" spans="1:23" s="1" customFormat="1" ht="61.5">
      <c r="A2" s="4" t="s">
        <v>47</v>
      </c>
      <c r="B2" s="4" t="s">
        <v>48</v>
      </c>
      <c r="C2" s="45" t="s">
        <v>40</v>
      </c>
      <c r="D2" s="4" t="s">
        <v>49</v>
      </c>
      <c r="E2" s="5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4" t="s">
        <v>56</v>
      </c>
      <c r="L2" s="4" t="s">
        <v>57</v>
      </c>
      <c r="M2" s="4" t="s">
        <v>58</v>
      </c>
      <c r="N2" s="4" t="s">
        <v>59</v>
      </c>
      <c r="O2" s="4" t="s">
        <v>60</v>
      </c>
      <c r="P2" s="4" t="s">
        <v>61</v>
      </c>
      <c r="Q2" s="43" t="s">
        <v>15</v>
      </c>
      <c r="R2" s="43" t="s">
        <v>16</v>
      </c>
      <c r="S2" s="43" t="s">
        <v>17</v>
      </c>
      <c r="T2" s="43" t="s">
        <v>46</v>
      </c>
      <c r="U2" s="4" t="s">
        <v>62</v>
      </c>
      <c r="V2" s="46" t="s">
        <v>63</v>
      </c>
      <c r="W2" s="27"/>
    </row>
    <row r="3" spans="1:23" s="1" customFormat="1" ht="24" customHeight="1">
      <c r="A3" s="6" t="s">
        <v>20</v>
      </c>
      <c r="B3" s="47">
        <v>20161001952</v>
      </c>
      <c r="C3" s="47">
        <v>1</v>
      </c>
      <c r="D3" s="47" t="s">
        <v>64</v>
      </c>
      <c r="E3" s="47">
        <v>3.7530000000000001</v>
      </c>
      <c r="F3" s="48">
        <f t="shared" ref="F3:F4" si="0">60+(E3-1)*10</f>
        <v>87.53</v>
      </c>
      <c r="G3" s="47"/>
      <c r="H3" s="47">
        <v>1</v>
      </c>
      <c r="I3" s="47"/>
      <c r="J3" s="47">
        <v>2</v>
      </c>
      <c r="K3" s="47"/>
      <c r="L3" s="47">
        <v>0.5</v>
      </c>
      <c r="M3" s="47"/>
      <c r="N3" s="47"/>
      <c r="O3" s="47"/>
      <c r="P3" s="47">
        <v>3.5</v>
      </c>
      <c r="Q3" s="47">
        <v>9.14</v>
      </c>
      <c r="R3" s="23">
        <f>Q3*0.5+P3*0.5</f>
        <v>6.32</v>
      </c>
      <c r="S3" s="23">
        <f>F3*0.8+R3*0.2</f>
        <v>71.287999999999997</v>
      </c>
      <c r="T3" s="23">
        <v>1</v>
      </c>
      <c r="U3" s="42" t="s">
        <v>65</v>
      </c>
      <c r="V3" s="47" t="s">
        <v>66</v>
      </c>
      <c r="W3" s="29"/>
    </row>
    <row r="4" spans="1:23" s="1" customFormat="1" ht="24" customHeight="1">
      <c r="A4" s="6" t="s">
        <v>24</v>
      </c>
      <c r="B4" s="47">
        <v>20161003700</v>
      </c>
      <c r="C4" s="47">
        <v>2</v>
      </c>
      <c r="D4" s="47" t="s">
        <v>67</v>
      </c>
      <c r="E4" s="47">
        <v>3.7250000000000001</v>
      </c>
      <c r="F4" s="48">
        <f t="shared" si="0"/>
        <v>87.25</v>
      </c>
      <c r="G4" s="47">
        <v>1</v>
      </c>
      <c r="H4" s="47"/>
      <c r="I4" s="47"/>
      <c r="J4" s="47">
        <v>2</v>
      </c>
      <c r="K4" s="47"/>
      <c r="L4" s="47"/>
      <c r="M4" s="47"/>
      <c r="N4" s="47"/>
      <c r="O4" s="47"/>
      <c r="P4" s="47">
        <v>3</v>
      </c>
      <c r="Q4" s="47">
        <v>9.08</v>
      </c>
      <c r="R4" s="23">
        <f>Q4*0.5+P4*0.5</f>
        <v>6.04</v>
      </c>
      <c r="S4" s="23">
        <f>F4*0.8+R4*0.2</f>
        <v>71.007999999999996</v>
      </c>
      <c r="T4" s="23">
        <v>2</v>
      </c>
      <c r="U4" s="42" t="s">
        <v>65</v>
      </c>
      <c r="V4" s="47" t="s">
        <v>66</v>
      </c>
    </row>
    <row r="5" spans="1:23" s="1" customFormat="1" ht="24" customHeight="1">
      <c r="A5" s="8"/>
      <c r="B5" s="9"/>
      <c r="C5" s="10"/>
      <c r="D5" s="11"/>
      <c r="E5" s="10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30"/>
    </row>
    <row r="6" spans="1:23" s="1" customFormat="1" ht="24" customHeight="1">
      <c r="A6" s="52"/>
      <c r="B6" s="52"/>
      <c r="C6" s="10"/>
      <c r="D6" s="11"/>
      <c r="E6" s="10"/>
      <c r="F6" s="12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  <c r="V6" s="11"/>
    </row>
    <row r="7" spans="1:23" s="1" customFormat="1" ht="24" customHeight="1">
      <c r="A7" s="8"/>
      <c r="B7" s="10"/>
      <c r="C7" s="10"/>
      <c r="D7" s="11"/>
      <c r="E7" s="10"/>
      <c r="F7" s="1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30"/>
    </row>
    <row r="8" spans="1:23" s="1" customFormat="1" ht="24" customHeight="1">
      <c r="A8" s="8"/>
      <c r="B8" s="10"/>
      <c r="C8" s="10"/>
      <c r="D8" s="11"/>
      <c r="E8" s="10"/>
      <c r="F8" s="1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30"/>
    </row>
    <row r="9" spans="1:23" s="1" customFormat="1" ht="24" customHeight="1">
      <c r="A9" s="8"/>
      <c r="B9" s="13"/>
      <c r="C9" s="14"/>
      <c r="D9" s="14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16"/>
      <c r="Q9" s="16"/>
      <c r="R9" s="16"/>
      <c r="S9" s="16"/>
      <c r="T9" s="16"/>
      <c r="U9" s="31"/>
      <c r="V9" s="32"/>
    </row>
    <row r="10" spans="1:23" s="1" customFormat="1" ht="24" customHeight="1">
      <c r="A10" s="8"/>
      <c r="B10" s="13"/>
      <c r="C10" s="14"/>
      <c r="D10" s="14"/>
      <c r="E10" s="14"/>
      <c r="F10" s="15"/>
      <c r="G10" s="17"/>
      <c r="H10" s="16"/>
      <c r="I10" s="17"/>
      <c r="J10" s="17"/>
      <c r="K10" s="17"/>
      <c r="L10" s="17"/>
      <c r="M10" s="17"/>
      <c r="N10" s="17"/>
      <c r="O10" s="17"/>
      <c r="P10" s="16"/>
      <c r="Q10" s="16"/>
      <c r="R10" s="16"/>
      <c r="S10" s="16"/>
      <c r="T10" s="16"/>
      <c r="U10" s="31"/>
      <c r="V10" s="32"/>
    </row>
    <row r="11" spans="1:23" s="1" customFormat="1">
      <c r="A11" s="8"/>
      <c r="B11" s="18"/>
      <c r="C11" s="18"/>
      <c r="D11" s="18"/>
      <c r="E11" s="18"/>
      <c r="F11" s="15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33"/>
      <c r="V11" s="33"/>
      <c r="W11" s="29"/>
    </row>
    <row r="12" spans="1:23" s="1" customFormat="1">
      <c r="A12" s="8"/>
      <c r="B12" s="19"/>
      <c r="C12" s="18"/>
      <c r="D12" s="20"/>
      <c r="E12" s="18"/>
      <c r="F12" s="15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3"/>
      <c r="V12" s="32"/>
      <c r="W12" s="29"/>
    </row>
    <row r="13" spans="1:23" s="1" customFormat="1">
      <c r="A13" s="8"/>
      <c r="B13" s="18"/>
      <c r="C13" s="18"/>
      <c r="D13" s="20"/>
      <c r="E13" s="18"/>
      <c r="F13" s="15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33"/>
      <c r="V13" s="32"/>
      <c r="W13" s="29"/>
    </row>
    <row r="14" spans="1:23" s="1" customFormat="1">
      <c r="A14" s="8"/>
      <c r="B14" s="18"/>
      <c r="C14" s="18"/>
      <c r="D14" s="18"/>
      <c r="E14" s="18"/>
      <c r="F14" s="1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33"/>
      <c r="V14" s="33"/>
      <c r="W14" s="29"/>
    </row>
    <row r="15" spans="1:23" s="1" customFormat="1">
      <c r="A15" s="8"/>
      <c r="B15" s="18"/>
      <c r="C15" s="18"/>
      <c r="D15" s="20"/>
      <c r="E15" s="18"/>
      <c r="F15" s="15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33"/>
      <c r="V15" s="32"/>
      <c r="W15" s="29"/>
    </row>
    <row r="16" spans="1:23" s="1" customFormat="1">
      <c r="A16" s="8"/>
      <c r="B16" s="18"/>
      <c r="C16" s="18"/>
      <c r="D16" s="20"/>
      <c r="E16" s="18"/>
      <c r="F16" s="15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33"/>
      <c r="V16" s="32"/>
      <c r="W16" s="29"/>
    </row>
    <row r="17" spans="1:23" s="1" customFormat="1">
      <c r="A17" s="8"/>
      <c r="B17" s="18"/>
      <c r="C17" s="18"/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33"/>
      <c r="V17" s="32"/>
      <c r="W17" s="29"/>
    </row>
    <row r="18" spans="1:23" s="1" customFormat="1">
      <c r="A18" s="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9"/>
      <c r="V18" s="29"/>
      <c r="W18" s="29"/>
    </row>
    <row r="19" spans="1:23" s="1" customFormat="1">
      <c r="A19" s="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9"/>
      <c r="V19" s="29"/>
      <c r="W19" s="29"/>
    </row>
    <row r="20" spans="1:23" s="1" customFormat="1">
      <c r="A20" s="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9"/>
      <c r="V20" s="29"/>
      <c r="W20" s="29"/>
    </row>
    <row r="21" spans="1:23" s="1" customFormat="1">
      <c r="A21" s="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9"/>
      <c r="V21" s="29"/>
      <c r="W21" s="29"/>
    </row>
    <row r="22" spans="1:23" s="1" customFormat="1">
      <c r="A22" s="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9"/>
      <c r="V22" s="29"/>
      <c r="W22" s="29"/>
    </row>
    <row r="23" spans="1:23" s="1" customFormat="1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9"/>
      <c r="V23" s="29"/>
      <c r="W23" s="29"/>
    </row>
    <row r="24" spans="1:23" s="1" customFormat="1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9"/>
      <c r="V24" s="29"/>
      <c r="W24" s="29"/>
    </row>
    <row r="25" spans="1:23" s="1" customForma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9"/>
      <c r="V25" s="29"/>
      <c r="W25" s="29"/>
    </row>
    <row r="26" spans="1:23" s="1" customForma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9"/>
      <c r="V26" s="29"/>
      <c r="W26" s="29"/>
    </row>
    <row r="27" spans="1:23" s="1" customForma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V27" s="29"/>
      <c r="W27" s="29"/>
    </row>
    <row r="28" spans="1:23" s="1" customForma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V28" s="29"/>
      <c r="W28" s="29"/>
    </row>
    <row r="29" spans="1:23" s="1" customForma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V29" s="29"/>
      <c r="W29" s="29"/>
    </row>
    <row r="30" spans="1:23" s="1" customForma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V30" s="29"/>
      <c r="W30" s="29"/>
    </row>
    <row r="31" spans="1:23" s="1" customForma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V31" s="29"/>
      <c r="W31" s="29"/>
    </row>
    <row r="32" spans="1:23" s="1" customForma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V32" s="29"/>
      <c r="W32" s="29"/>
    </row>
    <row r="33" spans="2:23" s="1" customForma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V33" s="29"/>
      <c r="W33" s="29"/>
    </row>
    <row r="34" spans="2:23" s="1" customForma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V34" s="29"/>
      <c r="W34" s="29"/>
    </row>
    <row r="35" spans="2:23" s="1" customForma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V35" s="29"/>
      <c r="W35" s="29"/>
    </row>
  </sheetData>
  <mergeCells count="2">
    <mergeCell ref="A1:V1"/>
    <mergeCell ref="A6:B6"/>
  </mergeCells>
  <phoneticPr fontId="23" type="noConversion"/>
  <pageMargins left="0.69930555555555596" right="0.69930555555555596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</vt:lpstr>
      <vt:lpstr>突出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2018-09-11T10:26:00Z</cp:lastPrinted>
  <dcterms:created xsi:type="dcterms:W3CDTF">2008-09-11T17:22:00Z</dcterms:created>
  <dcterms:modified xsi:type="dcterms:W3CDTF">2019-09-12T09:29:09Z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