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F:\副院长事务\05学籍与信息管理\本科生推免\2016级2020届\面试相关\面试打分表\汇总表\第二榜\第二榜只保留专家平均分\第三榜\"/>
    </mc:Choice>
  </mc:AlternateContent>
  <xr:revisionPtr revIDLastSave="0" documentId="13_ncr:1_{83D40FFB-BD4F-4D3F-A641-4E0ED6F54FC7}" xr6:coauthVersionLast="44" xr6:coauthVersionMax="44" xr10:uidLastSave="{00000000-0000-0000-0000-000000000000}"/>
  <bookViews>
    <workbookView xWindow="-120" yWindow="-120" windowWidth="29040" windowHeight="17640" activeTab="1" xr2:uid="{00000000-000D-0000-FFFF-FFFF00000000}"/>
  </bookViews>
  <sheets>
    <sheet name="一般" sheetId="1" r:id="rId1"/>
    <sheet name="突出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3" i="5" l="1"/>
  <c r="F3" i="5"/>
  <c r="P6" i="1"/>
  <c r="F6" i="1"/>
  <c r="R5" i="1"/>
  <c r="P5" i="1"/>
  <c r="F5" i="1"/>
  <c r="R4" i="1"/>
  <c r="P4" i="1"/>
  <c r="F4" i="1"/>
  <c r="P3" i="1"/>
  <c r="R3" i="1" s="1"/>
  <c r="F3" i="1"/>
  <c r="R6" i="1" l="1"/>
  <c r="S4" i="1"/>
  <c r="S5" i="1"/>
  <c r="S6" i="1"/>
  <c r="R3" i="5"/>
  <c r="S3" i="5" s="1"/>
  <c r="S3" i="1"/>
</calcChain>
</file>

<file path=xl/sharedStrings.xml><?xml version="1.0" encoding="utf-8"?>
<sst xmlns="http://schemas.openxmlformats.org/spreadsheetml/2006/main" count="117" uniqueCount="56">
  <si>
    <r>
      <rPr>
        <sz val="10"/>
        <color indexed="8"/>
        <rFont val="宋体"/>
        <family val="3"/>
        <charset val="134"/>
      </rPr>
      <t>序号</t>
    </r>
  </si>
  <si>
    <r>
      <rPr>
        <sz val="10"/>
        <color indexed="8"/>
        <rFont val="宋体"/>
        <family val="3"/>
        <charset val="134"/>
      </rPr>
      <t>学号</t>
    </r>
  </si>
  <si>
    <r>
      <rPr>
        <sz val="10"/>
        <color indexed="8"/>
        <rFont val="宋体"/>
        <family val="3"/>
        <charset val="134"/>
      </rPr>
      <t>姓名</t>
    </r>
  </si>
  <si>
    <r>
      <rPr>
        <sz val="10"/>
        <color rgb="FF000000"/>
        <rFont val="宋体"/>
        <family val="3"/>
        <charset val="134"/>
      </rPr>
      <t>平均学分绩点</t>
    </r>
  </si>
  <si>
    <r>
      <rPr>
        <sz val="10"/>
        <color indexed="8"/>
        <rFont val="宋体"/>
        <family val="3"/>
        <charset val="134"/>
      </rPr>
      <t>学业成绩（必修加实践）</t>
    </r>
    <r>
      <rPr>
        <sz val="10"/>
        <color indexed="8"/>
        <rFont val="Times New Roman"/>
        <family val="1"/>
      </rPr>
      <t>=60+</t>
    </r>
    <r>
      <rPr>
        <sz val="10"/>
        <color indexed="8"/>
        <rFont val="宋体"/>
        <family val="3"/>
        <charset val="134"/>
      </rPr>
      <t>（平均学分绩点</t>
    </r>
    <r>
      <rPr>
        <sz val="10"/>
        <color indexed="8"/>
        <rFont val="Times New Roman"/>
        <family val="1"/>
      </rPr>
      <t>-1</t>
    </r>
    <r>
      <rPr>
        <sz val="10"/>
        <color indexed="8"/>
        <rFont val="宋体"/>
        <family val="3"/>
        <charset val="134"/>
      </rPr>
      <t>）</t>
    </r>
    <r>
      <rPr>
        <sz val="10"/>
        <color indexed="8"/>
        <rFont val="Times New Roman"/>
        <family val="1"/>
      </rPr>
      <t>*10</t>
    </r>
  </si>
  <si>
    <r>
      <rPr>
        <sz val="10"/>
        <color indexed="8"/>
        <rFont val="Times New Roman"/>
        <family val="1"/>
      </rPr>
      <t>1</t>
    </r>
    <r>
      <rPr>
        <sz val="10"/>
        <color indexed="8"/>
        <rFont val="宋体"/>
        <family val="3"/>
        <charset val="134"/>
      </rPr>
      <t>、学术竞赛类</t>
    </r>
  </si>
  <si>
    <r>
      <rPr>
        <sz val="10"/>
        <color indexed="8"/>
        <rFont val="Times New Roman"/>
        <family val="1"/>
      </rPr>
      <t>2</t>
    </r>
    <r>
      <rPr>
        <sz val="10"/>
        <color indexed="8"/>
        <rFont val="宋体"/>
        <family val="3"/>
        <charset val="134"/>
      </rPr>
      <t>、科研类</t>
    </r>
  </si>
  <si>
    <r>
      <rPr>
        <sz val="10"/>
        <color indexed="8"/>
        <rFont val="Times New Roman"/>
        <family val="1"/>
      </rPr>
      <t>3</t>
    </r>
    <r>
      <rPr>
        <sz val="10"/>
        <color indexed="8"/>
        <rFont val="宋体"/>
        <family val="3"/>
        <charset val="134"/>
      </rPr>
      <t>、外语类</t>
    </r>
  </si>
  <si>
    <r>
      <rPr>
        <sz val="10"/>
        <color indexed="8"/>
        <rFont val="Times New Roman"/>
        <family val="1"/>
      </rPr>
      <t>4</t>
    </r>
    <r>
      <rPr>
        <sz val="10"/>
        <color indexed="8"/>
        <rFont val="宋体"/>
        <family val="3"/>
        <charset val="134"/>
      </rPr>
      <t>、计算机、行业水平类</t>
    </r>
  </si>
  <si>
    <r>
      <rPr>
        <sz val="10"/>
        <color indexed="8"/>
        <rFont val="Times New Roman"/>
        <family val="1"/>
      </rPr>
      <t>5</t>
    </r>
    <r>
      <rPr>
        <sz val="10"/>
        <color rgb="FF000000"/>
        <rFont val="宋体"/>
        <family val="3"/>
        <charset val="134"/>
      </rPr>
      <t>、体育文化艺术类</t>
    </r>
  </si>
  <si>
    <r>
      <rPr>
        <sz val="10"/>
        <color indexed="8"/>
        <rFont val="Times New Roman"/>
        <family val="1"/>
      </rPr>
      <t>6</t>
    </r>
    <r>
      <rPr>
        <sz val="10"/>
        <color rgb="FF000000"/>
        <rFont val="宋体"/>
        <family val="3"/>
        <charset val="134"/>
      </rPr>
      <t>、其他类</t>
    </r>
  </si>
  <si>
    <r>
      <rPr>
        <sz val="10"/>
        <color indexed="8"/>
        <rFont val="Times New Roman"/>
        <family val="1"/>
      </rPr>
      <t>7</t>
    </r>
    <r>
      <rPr>
        <sz val="10"/>
        <color rgb="FF000000"/>
        <rFont val="宋体"/>
        <family val="3"/>
        <charset val="134"/>
      </rPr>
      <t>、服兵役</t>
    </r>
  </si>
  <si>
    <r>
      <rPr>
        <sz val="10"/>
        <color indexed="8"/>
        <rFont val="Times New Roman"/>
        <family val="1"/>
      </rPr>
      <t>8</t>
    </r>
    <r>
      <rPr>
        <sz val="10"/>
        <color rgb="FF000000"/>
        <rFont val="宋体"/>
        <family val="3"/>
        <charset val="134"/>
      </rPr>
      <t>、国际组织实习</t>
    </r>
  </si>
  <si>
    <r>
      <rPr>
        <sz val="10"/>
        <color indexed="8"/>
        <rFont val="Times New Roman"/>
        <family val="1"/>
      </rPr>
      <t>9</t>
    </r>
    <r>
      <rPr>
        <sz val="10"/>
        <color rgb="FF000000"/>
        <rFont val="宋体"/>
        <family val="3"/>
        <charset val="134"/>
      </rPr>
      <t>、志愿时长不少于</t>
    </r>
    <r>
      <rPr>
        <sz val="10"/>
        <color rgb="FF000000"/>
        <rFont val="Times New Roman"/>
        <family val="1"/>
      </rPr>
      <t>30</t>
    </r>
    <r>
      <rPr>
        <sz val="10"/>
        <color indexed="8"/>
        <rFont val="Times New Roman"/>
        <family val="1"/>
      </rPr>
      <t>h</t>
    </r>
  </si>
  <si>
    <r>
      <rPr>
        <sz val="10"/>
        <color indexed="8"/>
        <rFont val="宋体"/>
        <family val="3"/>
        <charset val="134"/>
      </rPr>
      <t>奖励加分合计</t>
    </r>
  </si>
  <si>
    <t>专家面试成绩（平均分）</t>
  </si>
  <si>
    <t>综合考核成绩</t>
  </si>
  <si>
    <t>专业综合成绩</t>
  </si>
  <si>
    <r>
      <rPr>
        <sz val="10"/>
        <color indexed="8"/>
        <rFont val="宋体"/>
        <family val="3"/>
        <charset val="134"/>
      </rPr>
      <t>申报类别</t>
    </r>
  </si>
  <si>
    <r>
      <rPr>
        <sz val="10"/>
        <color theme="1"/>
        <rFont val="宋体"/>
        <family val="3"/>
        <charset val="134"/>
      </rPr>
      <t>专业</t>
    </r>
  </si>
  <si>
    <t>1</t>
  </si>
  <si>
    <t>20161003287</t>
  </si>
  <si>
    <r>
      <rPr>
        <sz val="10"/>
        <rFont val="宋体"/>
        <family val="3"/>
        <charset val="134"/>
      </rPr>
      <t>罗传辉</t>
    </r>
  </si>
  <si>
    <r>
      <rPr>
        <sz val="10"/>
        <rFont val="宋体"/>
        <family val="3"/>
        <charset val="134"/>
      </rPr>
      <t>一般</t>
    </r>
  </si>
  <si>
    <r>
      <rPr>
        <sz val="10"/>
        <color theme="1"/>
        <rFont val="宋体"/>
        <family val="3"/>
        <charset val="134"/>
      </rPr>
      <t>材科实验班</t>
    </r>
  </si>
  <si>
    <t>2</t>
  </si>
  <si>
    <r>
      <rPr>
        <sz val="10"/>
        <color theme="1"/>
        <rFont val="宋体"/>
        <family val="3"/>
        <charset val="134"/>
      </rPr>
      <t>王伶月</t>
    </r>
  </si>
  <si>
    <r>
      <rPr>
        <sz val="10"/>
        <color theme="1"/>
        <rFont val="宋体"/>
        <family val="3"/>
        <charset val="134"/>
      </rPr>
      <t>一般</t>
    </r>
  </si>
  <si>
    <t>3</t>
  </si>
  <si>
    <t>20161001589</t>
  </si>
  <si>
    <r>
      <rPr>
        <sz val="10"/>
        <rFont val="宋体"/>
        <family val="3"/>
        <charset val="134"/>
      </rPr>
      <t>底锴源</t>
    </r>
  </si>
  <si>
    <t>4</t>
  </si>
  <si>
    <t>20161002788</t>
  </si>
  <si>
    <r>
      <rPr>
        <sz val="10"/>
        <rFont val="宋体"/>
        <family val="3"/>
        <charset val="134"/>
      </rPr>
      <t>孟翔</t>
    </r>
  </si>
  <si>
    <r>
      <rPr>
        <sz val="11"/>
        <color theme="1"/>
        <rFont val="宋体"/>
        <family val="3"/>
        <charset val="134"/>
      </rPr>
      <t>专业</t>
    </r>
  </si>
  <si>
    <r>
      <rPr>
        <sz val="9"/>
        <rFont val="宋体"/>
        <family val="3"/>
        <charset val="134"/>
      </rPr>
      <t>突出人才</t>
    </r>
  </si>
  <si>
    <r>
      <rPr>
        <sz val="9"/>
        <color theme="1"/>
        <rFont val="宋体"/>
        <family val="3"/>
        <charset val="134"/>
      </rPr>
      <t>材科实验班</t>
    </r>
  </si>
  <si>
    <t>20161002753</t>
  </si>
  <si>
    <r>
      <rPr>
        <sz val="9"/>
        <rFont val="宋体"/>
        <family val="3"/>
        <charset val="134"/>
      </rPr>
      <t>陈雅捷</t>
    </r>
  </si>
  <si>
    <t>专业综合成绩排名</t>
    <phoneticPr fontId="23" type="noConversion"/>
  </si>
  <si>
    <t>学业成绩排名</t>
    <phoneticPr fontId="23" type="noConversion"/>
  </si>
  <si>
    <t>排名</t>
    <phoneticPr fontId="23" type="noConversion"/>
  </si>
  <si>
    <t>1</t>
    <phoneticPr fontId="23" type="noConversion"/>
  </si>
  <si>
    <t>学业成绩排名</t>
    <phoneticPr fontId="23" type="noConversion"/>
  </si>
  <si>
    <t>备注</t>
    <phoneticPr fontId="23" type="noConversion"/>
  </si>
  <si>
    <t>候补</t>
    <phoneticPr fontId="23" type="noConversion"/>
  </si>
  <si>
    <r>
      <t>1</t>
    </r>
    <r>
      <rPr>
        <sz val="10"/>
        <color indexed="8"/>
        <rFont val="宋体"/>
        <family val="3"/>
        <charset val="134"/>
      </rPr>
      <t>、学术竞赛类</t>
    </r>
  </si>
  <si>
    <r>
      <t>2</t>
    </r>
    <r>
      <rPr>
        <sz val="10"/>
        <color indexed="8"/>
        <rFont val="宋体"/>
        <family val="3"/>
        <charset val="134"/>
      </rPr>
      <t>、科研类</t>
    </r>
  </si>
  <si>
    <r>
      <t>3</t>
    </r>
    <r>
      <rPr>
        <sz val="10"/>
        <color indexed="8"/>
        <rFont val="宋体"/>
        <family val="3"/>
        <charset val="134"/>
      </rPr>
      <t>、外语类</t>
    </r>
  </si>
  <si>
    <r>
      <t>4</t>
    </r>
    <r>
      <rPr>
        <sz val="10"/>
        <color indexed="8"/>
        <rFont val="宋体"/>
        <family val="3"/>
        <charset val="134"/>
      </rPr>
      <t>、计算机、行业水平类</t>
    </r>
  </si>
  <si>
    <r>
      <t>5</t>
    </r>
    <r>
      <rPr>
        <sz val="10"/>
        <color rgb="FF000000"/>
        <rFont val="宋体"/>
        <family val="3"/>
        <charset val="134"/>
      </rPr>
      <t>、体育文化艺术类</t>
    </r>
  </si>
  <si>
    <r>
      <t>6</t>
    </r>
    <r>
      <rPr>
        <sz val="10"/>
        <color rgb="FF000000"/>
        <rFont val="宋体"/>
        <family val="3"/>
        <charset val="134"/>
      </rPr>
      <t>、其他类</t>
    </r>
  </si>
  <si>
    <r>
      <t>7</t>
    </r>
    <r>
      <rPr>
        <sz val="10"/>
        <color rgb="FF000000"/>
        <rFont val="宋体"/>
        <family val="3"/>
        <charset val="134"/>
      </rPr>
      <t>、服兵役</t>
    </r>
  </si>
  <si>
    <r>
      <t>8</t>
    </r>
    <r>
      <rPr>
        <sz val="10"/>
        <color rgb="FF000000"/>
        <rFont val="宋体"/>
        <family val="3"/>
        <charset val="134"/>
      </rPr>
      <t>、国际组织实习</t>
    </r>
  </si>
  <si>
    <r>
      <t>9</t>
    </r>
    <r>
      <rPr>
        <sz val="10"/>
        <color rgb="FF000000"/>
        <rFont val="宋体"/>
        <family val="3"/>
        <charset val="134"/>
      </rPr>
      <t>、志愿时长不少于</t>
    </r>
    <r>
      <rPr>
        <sz val="10"/>
        <color rgb="FF000000"/>
        <rFont val="Times New Roman"/>
        <family val="1"/>
      </rPr>
      <t>30</t>
    </r>
    <r>
      <rPr>
        <sz val="10"/>
        <color indexed="8"/>
        <rFont val="Times New Roman"/>
        <family val="1"/>
      </rPr>
      <t>h</t>
    </r>
  </si>
  <si>
    <t>材化学院2020届本科毕业生推免结果公示（第三榜）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</si>
</sst>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Tahoma"/>
      <charset val="134"/>
    </font>
    <font>
      <sz val="11"/>
      <color theme="1"/>
      <name val="Times New Roman"/>
      <family val="1"/>
    </font>
    <font>
      <sz val="20"/>
      <name val="宋体"/>
      <family val="3"/>
      <charset val="134"/>
      <scheme val="minor"/>
    </font>
    <font>
      <sz val="10"/>
      <color indexed="8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</font>
    <font>
      <sz val="10"/>
      <name val="Times New Roman"/>
      <family val="1"/>
    </font>
    <font>
      <sz val="9"/>
      <color rgb="FF9C0006"/>
      <name val="Times New Roman"/>
      <family val="1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rgb="FF9C0006"/>
      <name val="Times New Roman"/>
      <family val="1"/>
    </font>
    <font>
      <sz val="10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theme="1"/>
      <name val="宋体"/>
      <family val="3"/>
      <charset val="134"/>
    </font>
    <font>
      <sz val="9"/>
      <name val="宋体"/>
      <family val="3"/>
      <charset val="134"/>
    </font>
    <font>
      <sz val="9"/>
      <name val="Tahoma"/>
      <family val="2"/>
    </font>
    <font>
      <sz val="10"/>
      <color theme="1"/>
      <name val="宋体"/>
      <family val="1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15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 applyNumberFormat="0" applyFont="0" applyFill="0" applyBorder="0" applyAlignment="0" applyProtection="0"/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53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0" xfId="0" applyFill="1"/>
    <xf numFmtId="0" fontId="3" fillId="0" borderId="1" xfId="6" applyNumberFormat="1" applyFont="1" applyFill="1" applyBorder="1" applyAlignment="1">
      <alignment horizontal="center" vertical="center" wrapText="1"/>
    </xf>
    <xf numFmtId="0" fontId="4" fillId="0" borderId="1" xfId="6" applyNumberFormat="1" applyFont="1" applyFill="1" applyBorder="1" applyAlignment="1">
      <alignment horizontal="center" vertical="center" wrapText="1"/>
    </xf>
    <xf numFmtId="49" fontId="5" fillId="2" borderId="1" xfId="6" applyNumberFormat="1" applyFont="1" applyFill="1" applyBorder="1" applyAlignment="1">
      <alignment horizontal="center" vertical="center" wrapText="1"/>
    </xf>
    <xf numFmtId="0" fontId="8" fillId="2" borderId="1" xfId="6" applyFont="1" applyFill="1" applyBorder="1" applyAlignment="1">
      <alignment horizontal="center" vertical="center" wrapText="1"/>
    </xf>
    <xf numFmtId="0" fontId="9" fillId="2" borderId="1" xfId="6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7" fillId="0" borderId="1" xfId="6" applyNumberFormat="1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49" fontId="5" fillId="2" borderId="0" xfId="6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9" fillId="2" borderId="0" xfId="6" applyFont="1" applyFill="1" applyBorder="1" applyAlignment="1">
      <alignment horizontal="center" vertical="center" wrapText="1"/>
    </xf>
    <xf numFmtId="0" fontId="9" fillId="0" borderId="0" xfId="5" applyNumberFormat="1" applyFont="1" applyFill="1" applyBorder="1" applyAlignment="1">
      <alignment horizontal="center" vertical="center"/>
    </xf>
    <xf numFmtId="0" fontId="9" fillId="0" borderId="0" xfId="6" applyFont="1" applyFill="1" applyBorder="1" applyAlignment="1">
      <alignment horizontal="center" vertical="center" wrapText="1"/>
    </xf>
    <xf numFmtId="0" fontId="13" fillId="0" borderId="0" xfId="1" applyNumberFormat="1" applyFont="1" applyFill="1" applyBorder="1" applyAlignment="1">
      <alignment horizontal="center" vertical="center" wrapText="1"/>
    </xf>
    <xf numFmtId="49" fontId="9" fillId="0" borderId="0" xfId="6" applyNumberFormat="1" applyFont="1" applyFill="1" applyBorder="1" applyAlignment="1">
      <alignment horizontal="center" vertical="center" wrapText="1"/>
    </xf>
    <xf numFmtId="0" fontId="3" fillId="0" borderId="0" xfId="6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3" fillId="2" borderId="1" xfId="6" applyFont="1" applyFill="1" applyBorder="1" applyAlignment="1">
      <alignment horizontal="center" vertical="center" wrapText="1"/>
    </xf>
    <xf numFmtId="0" fontId="14" fillId="0" borderId="1" xfId="6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7" fillId="2" borderId="1" xfId="6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6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9" fillId="2" borderId="1" xfId="6" applyNumberFormat="1" applyFont="1" applyFill="1" applyBorder="1" applyAlignment="1">
      <alignment horizontal="center" vertical="center" wrapText="1"/>
    </xf>
    <xf numFmtId="0" fontId="9" fillId="2" borderId="1" xfId="5" applyFont="1" applyFill="1" applyBorder="1" applyAlignment="1">
      <alignment horizontal="center" vertical="center"/>
    </xf>
    <xf numFmtId="0" fontId="3" fillId="0" borderId="1" xfId="6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2" borderId="1" xfId="6" applyFont="1" applyFill="1" applyBorder="1" applyAlignment="1">
      <alignment horizontal="center" vertical="center"/>
    </xf>
    <xf numFmtId="0" fontId="19" fillId="0" borderId="1" xfId="6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24" fillId="4" borderId="1" xfId="0" applyFont="1" applyFill="1" applyBorder="1" applyAlignment="1">
      <alignment horizontal="center" vertical="center"/>
    </xf>
    <xf numFmtId="49" fontId="12" fillId="2" borderId="0" xfId="6" applyNumberFormat="1" applyFont="1" applyFill="1" applyBorder="1" applyAlignment="1">
      <alignment horizontal="center" vertical="center" wrapText="1"/>
    </xf>
    <xf numFmtId="49" fontId="5" fillId="2" borderId="0" xfId="6" applyNumberFormat="1" applyFont="1" applyFill="1" applyBorder="1" applyAlignment="1">
      <alignment horizontal="center" vertical="center" wrapText="1"/>
    </xf>
    <xf numFmtId="0" fontId="2" fillId="0" borderId="0" xfId="6" applyFont="1" applyFill="1" applyBorder="1" applyAlignment="1">
      <alignment horizontal="center" vertical="center"/>
    </xf>
  </cellXfs>
  <cellStyles count="12">
    <cellStyle name="差" xfId="1" builtinId="27"/>
    <cellStyle name="常规" xfId="0" builtinId="0"/>
    <cellStyle name="常规 10" xfId="5" xr:uid="{00000000-0005-0000-0000-000032000000}"/>
    <cellStyle name="常规 11" xfId="6" xr:uid="{00000000-0005-0000-0000-000035000000}"/>
    <cellStyle name="常规 2" xfId="7" xr:uid="{00000000-0005-0000-0000-000036000000}"/>
    <cellStyle name="常规 3" xfId="8" xr:uid="{00000000-0005-0000-0000-000037000000}"/>
    <cellStyle name="常规 4" xfId="9" xr:uid="{00000000-0005-0000-0000-000038000000}"/>
    <cellStyle name="常规 5" xfId="10" xr:uid="{00000000-0005-0000-0000-000039000000}"/>
    <cellStyle name="常规 6" xfId="2" xr:uid="{00000000-0005-0000-0000-00000D000000}"/>
    <cellStyle name="常规 7" xfId="11" xr:uid="{00000000-0005-0000-0000-00003A000000}"/>
    <cellStyle name="常规 8" xfId="3" xr:uid="{00000000-0005-0000-0000-000014000000}"/>
    <cellStyle name="常规 9" xfId="4" xr:uid="{00000000-0005-0000-0000-00001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4"/>
  <sheetViews>
    <sheetView workbookViewId="0">
      <selection activeCell="J12" sqref="J12"/>
    </sheetView>
  </sheetViews>
  <sheetFormatPr defaultColWidth="9" defaultRowHeight="15" x14ac:dyDescent="0.2"/>
  <cols>
    <col min="1" max="1" width="4.25" style="37" customWidth="1"/>
    <col min="2" max="2" width="12.625" style="37" customWidth="1"/>
    <col min="3" max="3" width="5.5" style="37" customWidth="1"/>
    <col min="4" max="4" width="8.5" style="37" customWidth="1"/>
    <col min="5" max="5" width="6.5" style="37" customWidth="1"/>
    <col min="6" max="6" width="10.75" style="37" customWidth="1"/>
    <col min="7" max="7" width="5.375" style="37" customWidth="1"/>
    <col min="8" max="8" width="4.375" style="37" customWidth="1"/>
    <col min="9" max="9" width="4.75" style="37" customWidth="1"/>
    <col min="10" max="10" width="5.375" style="37" customWidth="1"/>
    <col min="11" max="15" width="4.875" style="37" customWidth="1"/>
    <col min="16" max="19" width="10.5" style="37" customWidth="1"/>
    <col min="20" max="20" width="7.625" style="37" customWidth="1"/>
    <col min="21" max="21" width="8.875" style="37" customWidth="1"/>
    <col min="22" max="22" width="10.375" style="38" customWidth="1"/>
    <col min="23" max="23" width="8.75" style="38"/>
    <col min="24" max="16384" width="9" style="37"/>
  </cols>
  <sheetData>
    <row r="1" spans="1:24" ht="25.5" x14ac:dyDescent="0.2">
      <c r="A1" s="52" t="s">
        <v>55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</row>
    <row r="2" spans="1:24" ht="61.5" x14ac:dyDescent="0.2">
      <c r="A2" s="4" t="s">
        <v>0</v>
      </c>
      <c r="B2" s="4" t="s">
        <v>1</v>
      </c>
      <c r="C2" s="45" t="s">
        <v>40</v>
      </c>
      <c r="D2" s="4" t="s">
        <v>2</v>
      </c>
      <c r="E2" s="5" t="s">
        <v>3</v>
      </c>
      <c r="F2" s="4" t="s">
        <v>4</v>
      </c>
      <c r="G2" s="4" t="s">
        <v>46</v>
      </c>
      <c r="H2" s="4" t="s">
        <v>47</v>
      </c>
      <c r="I2" s="4" t="s">
        <v>48</v>
      </c>
      <c r="J2" s="4" t="s">
        <v>49</v>
      </c>
      <c r="K2" s="4" t="s">
        <v>50</v>
      </c>
      <c r="L2" s="4" t="s">
        <v>51</v>
      </c>
      <c r="M2" s="4" t="s">
        <v>52</v>
      </c>
      <c r="N2" s="4" t="s">
        <v>53</v>
      </c>
      <c r="O2" s="4" t="s">
        <v>54</v>
      </c>
      <c r="P2" s="4" t="s">
        <v>14</v>
      </c>
      <c r="Q2" s="27" t="s">
        <v>15</v>
      </c>
      <c r="R2" s="27" t="s">
        <v>16</v>
      </c>
      <c r="S2" s="27" t="s">
        <v>17</v>
      </c>
      <c r="T2" s="27" t="s">
        <v>39</v>
      </c>
      <c r="U2" s="4" t="s">
        <v>18</v>
      </c>
      <c r="V2" s="43" t="s">
        <v>19</v>
      </c>
      <c r="W2" s="46" t="s">
        <v>44</v>
      </c>
    </row>
    <row r="3" spans="1:24" ht="24" customHeight="1" x14ac:dyDescent="0.2">
      <c r="A3" s="6" t="s">
        <v>20</v>
      </c>
      <c r="B3" s="39" t="s">
        <v>21</v>
      </c>
      <c r="C3" s="40">
        <v>1</v>
      </c>
      <c r="D3" s="40" t="s">
        <v>22</v>
      </c>
      <c r="E3" s="40">
        <v>3.8359999999999999</v>
      </c>
      <c r="F3" s="8">
        <f>60+(E3-1)*10</f>
        <v>88.36</v>
      </c>
      <c r="G3" s="41"/>
      <c r="H3" s="26">
        <v>1</v>
      </c>
      <c r="I3" s="26">
        <v>2</v>
      </c>
      <c r="J3" s="26">
        <v>2</v>
      </c>
      <c r="K3" s="26"/>
      <c r="L3" s="26">
        <v>0.5</v>
      </c>
      <c r="M3" s="26"/>
      <c r="N3" s="26"/>
      <c r="O3" s="26"/>
      <c r="P3" s="26">
        <f>SUM(G3:O3)</f>
        <v>5.5</v>
      </c>
      <c r="Q3" s="28">
        <v>9.4599999999999991</v>
      </c>
      <c r="R3" s="8">
        <f>Q3*0.5+P3*0.5</f>
        <v>7.4799999999999995</v>
      </c>
      <c r="S3" s="8">
        <f>F3*0.8+R3*0.2</f>
        <v>72.183999999999997</v>
      </c>
      <c r="T3" s="8">
        <v>1</v>
      </c>
      <c r="U3" s="44" t="s">
        <v>23</v>
      </c>
      <c r="V3" s="28" t="s">
        <v>24</v>
      </c>
      <c r="W3" s="43"/>
    </row>
    <row r="4" spans="1:24" ht="24" customHeight="1" x14ac:dyDescent="0.2">
      <c r="A4" s="6" t="s">
        <v>25</v>
      </c>
      <c r="B4" s="28">
        <v>20161001618</v>
      </c>
      <c r="C4" s="28">
        <v>2</v>
      </c>
      <c r="D4" s="28" t="s">
        <v>26</v>
      </c>
      <c r="E4" s="28">
        <v>3.7730000000000001</v>
      </c>
      <c r="F4" s="8">
        <f>60+(E4-1)*10</f>
        <v>87.73</v>
      </c>
      <c r="G4" s="28">
        <v>2</v>
      </c>
      <c r="H4" s="28">
        <v>0.5</v>
      </c>
      <c r="I4" s="28">
        <v>2</v>
      </c>
      <c r="J4" s="28">
        <v>3</v>
      </c>
      <c r="K4" s="28"/>
      <c r="L4" s="28">
        <v>0.5</v>
      </c>
      <c r="M4" s="28"/>
      <c r="N4" s="28"/>
      <c r="O4" s="28"/>
      <c r="P4" s="26">
        <f>SUM(G4:O4)</f>
        <v>8</v>
      </c>
      <c r="Q4" s="28">
        <v>9.6399999999999988</v>
      </c>
      <c r="R4" s="8">
        <f>Q4*0.5+P4*0.5</f>
        <v>8.82</v>
      </c>
      <c r="S4" s="8">
        <f>F4*0.8+R4*0.2</f>
        <v>71.948000000000008</v>
      </c>
      <c r="T4" s="8">
        <v>2</v>
      </c>
      <c r="U4" s="28" t="s">
        <v>27</v>
      </c>
      <c r="V4" s="28" t="s">
        <v>24</v>
      </c>
      <c r="W4" s="28"/>
    </row>
    <row r="5" spans="1:24" ht="24" customHeight="1" x14ac:dyDescent="0.2">
      <c r="A5" s="6" t="s">
        <v>28</v>
      </c>
      <c r="B5" s="39" t="s">
        <v>29</v>
      </c>
      <c r="C5" s="40">
        <v>3</v>
      </c>
      <c r="D5" s="40" t="s">
        <v>30</v>
      </c>
      <c r="E5" s="40">
        <v>3.7629999999999999</v>
      </c>
      <c r="F5" s="8">
        <f>60+(E5-1)*10</f>
        <v>87.63</v>
      </c>
      <c r="G5" s="41">
        <v>0.5</v>
      </c>
      <c r="H5" s="26">
        <v>0.5</v>
      </c>
      <c r="I5" s="26"/>
      <c r="J5" s="26">
        <v>1</v>
      </c>
      <c r="K5" s="26"/>
      <c r="L5" s="26"/>
      <c r="M5" s="26"/>
      <c r="N5" s="26"/>
      <c r="O5" s="26"/>
      <c r="P5" s="26">
        <f>SUM(G5:O5)</f>
        <v>2</v>
      </c>
      <c r="Q5" s="28">
        <v>8.9400000000000013</v>
      </c>
      <c r="R5" s="8">
        <f>Q5*0.5+P5*0.5</f>
        <v>5.4700000000000006</v>
      </c>
      <c r="S5" s="8">
        <f>F5*0.8+R5*0.2</f>
        <v>71.197999999999993</v>
      </c>
      <c r="T5" s="8">
        <v>3</v>
      </c>
      <c r="U5" s="44" t="s">
        <v>23</v>
      </c>
      <c r="V5" s="28" t="s">
        <v>24</v>
      </c>
      <c r="W5" s="28"/>
    </row>
    <row r="6" spans="1:24" ht="24" customHeight="1" x14ac:dyDescent="0.2">
      <c r="A6" s="6" t="s">
        <v>31</v>
      </c>
      <c r="B6" s="39" t="s">
        <v>32</v>
      </c>
      <c r="C6" s="40">
        <v>4</v>
      </c>
      <c r="D6" s="40" t="s">
        <v>33</v>
      </c>
      <c r="E6" s="40">
        <v>3.6469999999999998</v>
      </c>
      <c r="F6" s="8">
        <f>60+(E6-1)*10</f>
        <v>86.47</v>
      </c>
      <c r="G6" s="41">
        <v>1</v>
      </c>
      <c r="H6" s="26">
        <v>1</v>
      </c>
      <c r="I6" s="26"/>
      <c r="J6" s="26">
        <v>2</v>
      </c>
      <c r="K6" s="26"/>
      <c r="L6" s="26">
        <v>0.5</v>
      </c>
      <c r="M6" s="26"/>
      <c r="N6" s="41"/>
      <c r="O6" s="26">
        <v>1</v>
      </c>
      <c r="P6" s="26">
        <f>SUM(G6:O6)</f>
        <v>5.5</v>
      </c>
      <c r="Q6" s="28">
        <v>9.48</v>
      </c>
      <c r="R6" s="8">
        <f>Q6*0.5+P6*0.5</f>
        <v>7.49</v>
      </c>
      <c r="S6" s="8">
        <f>F6*0.8+R6*0.2</f>
        <v>70.674000000000007</v>
      </c>
      <c r="T6" s="8">
        <v>4</v>
      </c>
      <c r="U6" s="44" t="s">
        <v>23</v>
      </c>
      <c r="V6" s="28" t="s">
        <v>24</v>
      </c>
      <c r="W6" s="49" t="s">
        <v>45</v>
      </c>
    </row>
    <row r="7" spans="1:24" ht="24" customHeight="1" x14ac:dyDescent="0.2">
      <c r="A7" s="14"/>
      <c r="B7" s="21"/>
      <c r="C7" s="18"/>
      <c r="D7" s="18"/>
      <c r="E7" s="18"/>
      <c r="F7" s="19"/>
      <c r="G7" s="20"/>
      <c r="H7" s="20"/>
      <c r="I7" s="22"/>
      <c r="J7" s="22"/>
      <c r="K7" s="22"/>
      <c r="L7" s="22"/>
      <c r="M7" s="22"/>
      <c r="N7" s="22"/>
      <c r="O7" s="22"/>
      <c r="P7" s="20"/>
      <c r="Q7" s="20"/>
      <c r="R7" s="20"/>
      <c r="S7" s="20"/>
      <c r="T7" s="20"/>
      <c r="U7" s="35"/>
      <c r="V7" s="24"/>
      <c r="W7" s="42"/>
      <c r="X7" s="42"/>
    </row>
    <row r="8" spans="1:24" ht="24" customHeight="1" x14ac:dyDescent="0.2">
      <c r="A8" s="50"/>
      <c r="B8" s="50"/>
      <c r="C8" s="18"/>
      <c r="D8" s="18"/>
      <c r="E8" s="18"/>
      <c r="F8" s="19"/>
      <c r="G8" s="22"/>
      <c r="H8" s="20"/>
      <c r="I8" s="22"/>
      <c r="J8" s="22"/>
      <c r="K8" s="22"/>
      <c r="L8" s="22"/>
      <c r="M8" s="22"/>
      <c r="N8" s="22"/>
      <c r="O8" s="22"/>
      <c r="P8" s="20"/>
      <c r="Q8" s="20"/>
      <c r="R8" s="20"/>
      <c r="S8" s="20"/>
      <c r="T8" s="20"/>
      <c r="U8" s="35"/>
      <c r="V8" s="24"/>
      <c r="W8" s="42"/>
      <c r="X8" s="42"/>
    </row>
    <row r="9" spans="1:24" x14ac:dyDescent="0.2">
      <c r="A9" s="14"/>
      <c r="B9" s="24"/>
      <c r="C9" s="24"/>
      <c r="D9" s="24"/>
      <c r="E9" s="24"/>
      <c r="F9" s="19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42"/>
    </row>
    <row r="10" spans="1:24" x14ac:dyDescent="0.2">
      <c r="A10" s="14"/>
      <c r="B10" s="24"/>
      <c r="C10" s="24"/>
      <c r="D10" s="24"/>
      <c r="E10" s="24"/>
      <c r="F10" s="19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42"/>
    </row>
    <row r="11" spans="1:24" x14ac:dyDescent="0.2">
      <c r="A11" s="14"/>
      <c r="B11" s="24"/>
      <c r="C11" s="24"/>
      <c r="D11" s="24"/>
      <c r="E11" s="24"/>
      <c r="F11" s="19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42"/>
    </row>
    <row r="12" spans="1:24" x14ac:dyDescent="0.2">
      <c r="A12" s="14"/>
      <c r="B12" s="24"/>
      <c r="C12" s="24"/>
      <c r="D12" s="24"/>
      <c r="E12" s="24"/>
      <c r="F12" s="19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42"/>
    </row>
    <row r="13" spans="1:24" x14ac:dyDescent="0.2">
      <c r="A13" s="14"/>
      <c r="B13" s="24"/>
      <c r="C13" s="24"/>
      <c r="D13" s="24"/>
      <c r="E13" s="24"/>
      <c r="F13" s="19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42"/>
    </row>
    <row r="14" spans="1:24" x14ac:dyDescent="0.2">
      <c r="A14" s="14"/>
      <c r="B14" s="24"/>
      <c r="C14" s="24"/>
      <c r="D14" s="24"/>
      <c r="E14" s="24"/>
      <c r="F14" s="19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42"/>
    </row>
    <row r="15" spans="1:24" x14ac:dyDescent="0.2">
      <c r="A15" s="1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42"/>
    </row>
    <row r="16" spans="1:24" x14ac:dyDescent="0.2">
      <c r="A16" s="1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42"/>
    </row>
    <row r="17" spans="1:24" x14ac:dyDescent="0.2">
      <c r="A17" s="1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42"/>
    </row>
    <row r="18" spans="1:24" x14ac:dyDescent="0.2">
      <c r="A18" s="1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42"/>
    </row>
    <row r="19" spans="1:24" x14ac:dyDescent="0.2">
      <c r="A19" s="1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42"/>
    </row>
    <row r="20" spans="1:24" x14ac:dyDescent="0.2">
      <c r="A20" s="1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42"/>
    </row>
    <row r="21" spans="1:24" x14ac:dyDescent="0.2">
      <c r="A21" s="42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42"/>
    </row>
    <row r="22" spans="1:24" x14ac:dyDescent="0.2">
      <c r="A22" s="42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42"/>
    </row>
    <row r="23" spans="1:24" x14ac:dyDescent="0.2">
      <c r="A23" s="42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42"/>
    </row>
    <row r="24" spans="1:24" x14ac:dyDescent="0.2">
      <c r="A24" s="42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42"/>
    </row>
    <row r="25" spans="1:24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24"/>
      <c r="W25" s="24"/>
      <c r="X25" s="42"/>
    </row>
    <row r="26" spans="1:24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24"/>
      <c r="W26" s="24"/>
      <c r="X26" s="42"/>
    </row>
    <row r="27" spans="1:24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24"/>
      <c r="W27" s="24"/>
      <c r="X27" s="42"/>
    </row>
    <row r="28" spans="1:24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24"/>
      <c r="W28" s="24"/>
      <c r="X28" s="42"/>
    </row>
    <row r="29" spans="1:24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24"/>
      <c r="W29" s="24"/>
      <c r="X29" s="42"/>
    </row>
    <row r="30" spans="1:24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24"/>
      <c r="W30" s="24"/>
      <c r="X30" s="42"/>
    </row>
    <row r="31" spans="1:24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24"/>
      <c r="W31" s="24"/>
      <c r="X31" s="42"/>
    </row>
    <row r="32" spans="1:24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24"/>
      <c r="W32" s="24"/>
      <c r="X32" s="42"/>
    </row>
    <row r="33" spans="1:24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24"/>
      <c r="W33" s="24"/>
      <c r="X33" s="42"/>
    </row>
    <row r="34" spans="1:24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24"/>
      <c r="W34" s="24"/>
      <c r="X34" s="42"/>
    </row>
  </sheetData>
  <sortState xmlns:xlrd2="http://schemas.microsoft.com/office/spreadsheetml/2017/richdata2" ref="A3:V6">
    <sortCondition descending="1" ref="C3:C6"/>
  </sortState>
  <mergeCells count="2">
    <mergeCell ref="A8:B8"/>
    <mergeCell ref="A1:W1"/>
  </mergeCells>
  <phoneticPr fontId="23" type="noConversion"/>
  <pageMargins left="0.69930555555555596" right="0.69930555555555596" top="0.75" bottom="0.75" header="0.3" footer="0.3"/>
  <pageSetup paperSize="9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1"/>
  <sheetViews>
    <sheetView tabSelected="1" workbookViewId="0">
      <selection activeCell="G8" sqref="G8"/>
    </sheetView>
  </sheetViews>
  <sheetFormatPr defaultColWidth="9" defaultRowHeight="15" x14ac:dyDescent="0.25"/>
  <cols>
    <col min="1" max="1" width="4.25" customWidth="1"/>
    <col min="2" max="2" width="12.625" style="2" customWidth="1"/>
    <col min="3" max="3" width="5.5" style="2" customWidth="1"/>
    <col min="4" max="4" width="8.5" style="2" customWidth="1"/>
    <col min="5" max="5" width="6.5" style="2" customWidth="1"/>
    <col min="6" max="6" width="10.75" style="2" customWidth="1"/>
    <col min="7" max="7" width="5.375" style="2" customWidth="1"/>
    <col min="8" max="8" width="4.375" style="2" customWidth="1"/>
    <col min="9" max="9" width="4.75" style="2" customWidth="1"/>
    <col min="10" max="10" width="5.375" style="2" customWidth="1"/>
    <col min="11" max="15" width="4.875" style="2" customWidth="1"/>
    <col min="16" max="16" width="12.375" style="2" customWidth="1"/>
    <col min="17" max="20" width="7.25" customWidth="1"/>
    <col min="21" max="21" width="8.875" customWidth="1"/>
    <col min="22" max="22" width="10.375" style="3" customWidth="1"/>
    <col min="23" max="23" width="9" style="3"/>
  </cols>
  <sheetData>
    <row r="1" spans="1:23" ht="25.5" x14ac:dyDescent="0.2">
      <c r="A1" s="52" t="s">
        <v>55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</row>
    <row r="2" spans="1:23" s="1" customFormat="1" ht="61.5" x14ac:dyDescent="0.2">
      <c r="A2" s="4" t="s">
        <v>0</v>
      </c>
      <c r="B2" s="4" t="s">
        <v>1</v>
      </c>
      <c r="C2" s="45" t="s">
        <v>43</v>
      </c>
      <c r="D2" s="4" t="s">
        <v>2</v>
      </c>
      <c r="E2" s="5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27" t="s">
        <v>15</v>
      </c>
      <c r="R2" s="27" t="s">
        <v>16</v>
      </c>
      <c r="S2" s="27" t="s">
        <v>17</v>
      </c>
      <c r="T2" s="27" t="s">
        <v>41</v>
      </c>
      <c r="U2" s="4" t="s">
        <v>18</v>
      </c>
      <c r="V2" s="9" t="s">
        <v>34</v>
      </c>
      <c r="W2" s="47" t="s">
        <v>44</v>
      </c>
    </row>
    <row r="3" spans="1:23" s="1" customFormat="1" ht="24" customHeight="1" x14ac:dyDescent="0.2">
      <c r="A3" s="6" t="s">
        <v>42</v>
      </c>
      <c r="B3" s="10" t="s">
        <v>37</v>
      </c>
      <c r="C3" s="11">
        <v>4</v>
      </c>
      <c r="D3" s="11" t="s">
        <v>38</v>
      </c>
      <c r="E3" s="11">
        <v>3.282</v>
      </c>
      <c r="F3" s="12">
        <f>60+(E3-1)*10</f>
        <v>82.82</v>
      </c>
      <c r="G3" s="7">
        <v>3</v>
      </c>
      <c r="H3" s="13">
        <v>5</v>
      </c>
      <c r="I3" s="7">
        <v>2</v>
      </c>
      <c r="J3" s="7"/>
      <c r="K3" s="7"/>
      <c r="L3" s="7">
        <v>0.5</v>
      </c>
      <c r="M3" s="7"/>
      <c r="N3" s="7"/>
      <c r="O3" s="7"/>
      <c r="P3" s="7">
        <f>SUM(G3:O3)</f>
        <v>10.5</v>
      </c>
      <c r="Q3" s="28">
        <v>9.6</v>
      </c>
      <c r="R3" s="8">
        <f>Q3*0.5+P3*0.5</f>
        <v>10.050000000000001</v>
      </c>
      <c r="S3" s="8">
        <f>F3*0.8+R3*0.2</f>
        <v>68.266000000000005</v>
      </c>
      <c r="T3" s="8">
        <v>1</v>
      </c>
      <c r="U3" s="32" t="s">
        <v>35</v>
      </c>
      <c r="V3" s="33" t="s">
        <v>36</v>
      </c>
      <c r="W3" s="48"/>
    </row>
    <row r="4" spans="1:23" s="1" customFormat="1" ht="24" customHeight="1" x14ac:dyDescent="0.25">
      <c r="A4" s="14"/>
      <c r="B4" s="15"/>
      <c r="C4" s="15"/>
      <c r="D4" s="16"/>
      <c r="E4" s="15"/>
      <c r="F4" s="17"/>
      <c r="G4" s="15"/>
      <c r="H4" s="15"/>
      <c r="I4" s="15"/>
      <c r="J4" s="15"/>
      <c r="K4" s="15"/>
      <c r="L4" s="15"/>
      <c r="M4" s="15"/>
      <c r="N4" s="15"/>
      <c r="O4" s="15"/>
      <c r="P4" s="15"/>
      <c r="Q4" s="29"/>
      <c r="R4" s="29"/>
      <c r="S4" s="29"/>
      <c r="T4" s="29"/>
      <c r="U4" s="16"/>
      <c r="V4" s="34"/>
    </row>
    <row r="5" spans="1:23" s="1" customFormat="1" ht="24" customHeight="1" x14ac:dyDescent="0.2">
      <c r="A5" s="50"/>
      <c r="B5" s="51"/>
      <c r="C5" s="18"/>
      <c r="D5" s="18"/>
      <c r="E5" s="18"/>
      <c r="F5" s="19"/>
      <c r="G5" s="20"/>
      <c r="H5" s="20"/>
      <c r="I5" s="22"/>
      <c r="J5" s="22"/>
      <c r="K5" s="22"/>
      <c r="L5" s="22"/>
      <c r="M5" s="22"/>
      <c r="N5" s="22"/>
      <c r="O5" s="22"/>
      <c r="P5" s="20"/>
      <c r="Q5" s="22"/>
      <c r="R5" s="22"/>
      <c r="S5" s="22"/>
      <c r="T5" s="22"/>
      <c r="U5" s="35"/>
      <c r="V5" s="36"/>
    </row>
    <row r="6" spans="1:23" s="1" customFormat="1" ht="24" customHeight="1" x14ac:dyDescent="0.2">
      <c r="A6" s="14"/>
      <c r="B6" s="21"/>
      <c r="C6" s="18"/>
      <c r="D6" s="18"/>
      <c r="E6" s="18"/>
      <c r="F6" s="19"/>
      <c r="G6" s="22"/>
      <c r="H6" s="20"/>
      <c r="I6" s="22"/>
      <c r="J6" s="22"/>
      <c r="K6" s="22"/>
      <c r="L6" s="22"/>
      <c r="M6" s="22"/>
      <c r="N6" s="22"/>
      <c r="O6" s="22"/>
      <c r="P6" s="20"/>
      <c r="Q6" s="22"/>
      <c r="R6" s="22"/>
      <c r="S6" s="22"/>
      <c r="T6" s="22"/>
      <c r="U6" s="35"/>
      <c r="V6" s="36"/>
    </row>
    <row r="7" spans="1:23" s="1" customFormat="1" x14ac:dyDescent="0.25">
      <c r="A7" s="14"/>
      <c r="B7" s="23"/>
      <c r="C7" s="23"/>
      <c r="D7" s="23"/>
      <c r="E7" s="23"/>
      <c r="F7" s="19"/>
      <c r="G7" s="23"/>
      <c r="H7" s="23"/>
      <c r="I7" s="23"/>
      <c r="J7" s="23"/>
      <c r="K7" s="23"/>
      <c r="L7" s="23"/>
      <c r="M7" s="23"/>
      <c r="N7" s="23"/>
      <c r="O7" s="23"/>
      <c r="P7" s="23"/>
      <c r="Q7" s="30"/>
      <c r="R7" s="30"/>
      <c r="S7" s="30"/>
      <c r="T7" s="30"/>
      <c r="U7" s="30"/>
      <c r="V7" s="30"/>
      <c r="W7" s="31"/>
    </row>
    <row r="8" spans="1:23" s="1" customFormat="1" x14ac:dyDescent="0.25">
      <c r="A8" s="14"/>
      <c r="B8" s="24"/>
      <c r="C8" s="23"/>
      <c r="D8" s="25"/>
      <c r="E8" s="23"/>
      <c r="F8" s="19"/>
      <c r="G8" s="23"/>
      <c r="H8" s="23"/>
      <c r="I8" s="23"/>
      <c r="J8" s="23"/>
      <c r="K8" s="23"/>
      <c r="L8" s="23"/>
      <c r="M8" s="23"/>
      <c r="N8" s="23"/>
      <c r="O8" s="23"/>
      <c r="P8" s="23"/>
      <c r="Q8" s="30"/>
      <c r="R8" s="30"/>
      <c r="S8" s="30"/>
      <c r="T8" s="30"/>
      <c r="U8" s="30"/>
      <c r="V8" s="36"/>
      <c r="W8" s="31"/>
    </row>
    <row r="9" spans="1:23" s="1" customFormat="1" x14ac:dyDescent="0.25">
      <c r="A9" s="14"/>
      <c r="B9" s="23"/>
      <c r="C9" s="23"/>
      <c r="D9" s="25"/>
      <c r="E9" s="23"/>
      <c r="F9" s="19"/>
      <c r="G9" s="23"/>
      <c r="H9" s="23"/>
      <c r="I9" s="23"/>
      <c r="J9" s="23"/>
      <c r="K9" s="23"/>
      <c r="L9" s="23"/>
      <c r="M9" s="23"/>
      <c r="N9" s="23"/>
      <c r="O9" s="23"/>
      <c r="P9" s="23"/>
      <c r="Q9" s="30"/>
      <c r="R9" s="30"/>
      <c r="S9" s="30"/>
      <c r="T9" s="30"/>
      <c r="U9" s="30"/>
      <c r="V9" s="36"/>
      <c r="W9" s="31"/>
    </row>
    <row r="10" spans="1:23" s="1" customFormat="1" x14ac:dyDescent="0.25">
      <c r="A10" s="14"/>
      <c r="B10" s="23"/>
      <c r="C10" s="23"/>
      <c r="D10" s="23"/>
      <c r="E10" s="23"/>
      <c r="F10" s="19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30"/>
      <c r="R10" s="30"/>
      <c r="S10" s="30"/>
      <c r="T10" s="30"/>
      <c r="U10" s="30"/>
      <c r="V10" s="30"/>
      <c r="W10" s="31"/>
    </row>
    <row r="11" spans="1:23" s="1" customFormat="1" x14ac:dyDescent="0.25">
      <c r="A11" s="14"/>
      <c r="B11" s="23"/>
      <c r="C11" s="23"/>
      <c r="D11" s="25"/>
      <c r="E11" s="23"/>
      <c r="F11" s="19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30"/>
      <c r="R11" s="30"/>
      <c r="S11" s="30"/>
      <c r="T11" s="30"/>
      <c r="U11" s="30"/>
      <c r="V11" s="36"/>
      <c r="W11" s="31"/>
    </row>
    <row r="12" spans="1:23" s="1" customFormat="1" x14ac:dyDescent="0.25">
      <c r="A12" s="14"/>
      <c r="B12" s="23"/>
      <c r="C12" s="23"/>
      <c r="D12" s="25"/>
      <c r="E12" s="23"/>
      <c r="F12" s="19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30"/>
      <c r="R12" s="30"/>
      <c r="S12" s="30"/>
      <c r="T12" s="30"/>
      <c r="U12" s="30"/>
      <c r="V12" s="36"/>
      <c r="W12" s="31"/>
    </row>
    <row r="13" spans="1:23" s="1" customFormat="1" x14ac:dyDescent="0.25">
      <c r="A13" s="14"/>
      <c r="B13" s="23"/>
      <c r="C13" s="23"/>
      <c r="D13" s="25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30"/>
      <c r="R13" s="30"/>
      <c r="S13" s="30"/>
      <c r="T13" s="30"/>
      <c r="U13" s="30"/>
      <c r="V13" s="36"/>
      <c r="W13" s="31"/>
    </row>
    <row r="14" spans="1:23" s="1" customFormat="1" x14ac:dyDescent="0.25">
      <c r="A14" s="14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31"/>
      <c r="R14" s="31"/>
      <c r="S14" s="31"/>
      <c r="T14" s="31"/>
      <c r="U14" s="31"/>
      <c r="V14" s="31"/>
      <c r="W14" s="31"/>
    </row>
    <row r="15" spans="1:23" s="1" customFormat="1" x14ac:dyDescent="0.25">
      <c r="A15" s="14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31"/>
      <c r="R15" s="31"/>
      <c r="S15" s="31"/>
      <c r="T15" s="31"/>
      <c r="U15" s="31"/>
      <c r="V15" s="31"/>
      <c r="W15" s="31"/>
    </row>
    <row r="16" spans="1:23" s="1" customFormat="1" x14ac:dyDescent="0.25">
      <c r="A16" s="14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31"/>
      <c r="R16" s="31"/>
      <c r="S16" s="31"/>
      <c r="T16" s="31"/>
      <c r="U16" s="31"/>
      <c r="V16" s="31"/>
      <c r="W16" s="31"/>
    </row>
    <row r="17" spans="1:23" s="1" customFormat="1" x14ac:dyDescent="0.25">
      <c r="A17" s="14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31"/>
      <c r="R17" s="31"/>
      <c r="S17" s="31"/>
      <c r="T17" s="31"/>
      <c r="U17" s="31"/>
      <c r="V17" s="31"/>
      <c r="W17" s="31"/>
    </row>
    <row r="18" spans="1:23" s="1" customFormat="1" x14ac:dyDescent="0.25">
      <c r="A18" s="14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31"/>
      <c r="R18" s="31"/>
      <c r="S18" s="31"/>
      <c r="T18" s="31"/>
      <c r="U18" s="31"/>
      <c r="V18" s="31"/>
      <c r="W18" s="31"/>
    </row>
    <row r="19" spans="1:23" s="1" customFormat="1" x14ac:dyDescent="0.25"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31"/>
      <c r="R19" s="31"/>
      <c r="S19" s="31"/>
      <c r="T19" s="31"/>
      <c r="U19" s="31"/>
      <c r="V19" s="31"/>
      <c r="W19" s="31"/>
    </row>
    <row r="20" spans="1:23" s="1" customFormat="1" x14ac:dyDescent="0.25"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31"/>
      <c r="R20" s="31"/>
      <c r="S20" s="31"/>
      <c r="T20" s="31"/>
      <c r="U20" s="31"/>
      <c r="V20" s="31"/>
      <c r="W20" s="31"/>
    </row>
    <row r="21" spans="1:23" s="1" customFormat="1" x14ac:dyDescent="0.25"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31"/>
      <c r="R21" s="31"/>
      <c r="S21" s="31"/>
      <c r="T21" s="31"/>
      <c r="U21" s="31"/>
      <c r="V21" s="31"/>
      <c r="W21" s="31"/>
    </row>
    <row r="22" spans="1:23" s="1" customFormat="1" x14ac:dyDescent="0.25"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31"/>
      <c r="R22" s="31"/>
      <c r="S22" s="31"/>
      <c r="T22" s="31"/>
      <c r="U22" s="31"/>
      <c r="V22" s="31"/>
      <c r="W22" s="31"/>
    </row>
    <row r="23" spans="1:23" s="1" customForma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V23" s="31"/>
      <c r="W23" s="31"/>
    </row>
    <row r="24" spans="1:23" s="1" customFormat="1" x14ac:dyDescent="0.2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V24" s="31"/>
      <c r="W24" s="31"/>
    </row>
    <row r="25" spans="1:23" s="1" customFormat="1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V25" s="31"/>
      <c r="W25" s="31"/>
    </row>
    <row r="26" spans="1:23" s="1" customFormat="1" x14ac:dyDescent="0.25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V26" s="31"/>
      <c r="W26" s="31"/>
    </row>
    <row r="27" spans="1:23" s="1" customFormat="1" x14ac:dyDescent="0.2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V27" s="31"/>
      <c r="W27" s="31"/>
    </row>
    <row r="28" spans="1:23" s="1" customFormat="1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V28" s="31"/>
      <c r="W28" s="31"/>
    </row>
    <row r="29" spans="1:23" s="1" customFormat="1" x14ac:dyDescent="0.2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V29" s="31"/>
      <c r="W29" s="31"/>
    </row>
    <row r="30" spans="1:23" s="1" customFormat="1" x14ac:dyDescent="0.2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V30" s="31"/>
      <c r="W30" s="31"/>
    </row>
    <row r="31" spans="1:23" s="1" customFormat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V31" s="31"/>
      <c r="W31" s="31"/>
    </row>
  </sheetData>
  <sortState xmlns:xlrd2="http://schemas.microsoft.com/office/spreadsheetml/2017/richdata2" ref="A3:V3">
    <sortCondition descending="1" ref="R3"/>
  </sortState>
  <mergeCells count="2">
    <mergeCell ref="A5:B5"/>
    <mergeCell ref="A1:W1"/>
  </mergeCells>
  <phoneticPr fontId="23" type="noConversion"/>
  <pageMargins left="0.69930555555555596" right="0.69930555555555596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一般</vt:lpstr>
      <vt:lpstr>突出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周炜</cp:lastModifiedBy>
  <cp:lastPrinted>2018-09-11T10:26:00Z</cp:lastPrinted>
  <dcterms:created xsi:type="dcterms:W3CDTF">2008-09-11T17:22:00Z</dcterms:created>
  <dcterms:modified xsi:type="dcterms:W3CDTF">2019-09-15T08:21:37Z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