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F:\副院长事务\05学籍与信息管理\本科生推免\2016级2020届\面试相关\面试打分表\汇总表\第二榜\第二榜只保留专家平均分\第三榜\"/>
    </mc:Choice>
  </mc:AlternateContent>
  <xr:revisionPtr revIDLastSave="0" documentId="13_ncr:1_{0587EF85-58A0-4268-979F-F7A251912EBA}" xr6:coauthVersionLast="44" xr6:coauthVersionMax="44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5" i="1" l="1"/>
  <c r="R5" i="1" s="1"/>
  <c r="F5" i="1"/>
  <c r="P4" i="1"/>
  <c r="R4" i="1" s="1"/>
  <c r="F4" i="1"/>
  <c r="P3" i="1"/>
  <c r="R3" i="1" s="1"/>
  <c r="F3" i="1"/>
  <c r="S4" i="1" l="1"/>
  <c r="S3" i="1"/>
  <c r="S5" i="1"/>
</calcChain>
</file>

<file path=xl/sharedStrings.xml><?xml version="1.0" encoding="utf-8"?>
<sst xmlns="http://schemas.openxmlformats.org/spreadsheetml/2006/main" count="80" uniqueCount="37">
  <si>
    <r>
      <rPr>
        <sz val="10"/>
        <rFont val="宋体"/>
        <charset val="134"/>
      </rPr>
      <t>序号</t>
    </r>
  </si>
  <si>
    <r>
      <rPr>
        <sz val="10"/>
        <rFont val="宋体"/>
        <charset val="134"/>
      </rPr>
      <t>学号</t>
    </r>
  </si>
  <si>
    <r>
      <rPr>
        <sz val="10"/>
        <rFont val="宋体"/>
        <charset val="134"/>
      </rPr>
      <t>姓名</t>
    </r>
  </si>
  <si>
    <r>
      <rPr>
        <sz val="10"/>
        <rFont val="宋体"/>
        <charset val="134"/>
      </rPr>
      <t>平均学分绩点</t>
    </r>
  </si>
  <si>
    <r>
      <rPr>
        <sz val="10"/>
        <rFont val="宋体"/>
        <charset val="134"/>
      </rPr>
      <t>学业成绩（必修加实践）</t>
    </r>
    <r>
      <rPr>
        <sz val="10"/>
        <rFont val="Times New Roman"/>
        <family val="1"/>
      </rPr>
      <t>=60+</t>
    </r>
    <r>
      <rPr>
        <sz val="10"/>
        <rFont val="宋体"/>
        <charset val="134"/>
      </rPr>
      <t>（平均学分绩点</t>
    </r>
    <r>
      <rPr>
        <sz val="10"/>
        <rFont val="Times New Roman"/>
        <family val="1"/>
      </rPr>
      <t>-1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*10</t>
    </r>
  </si>
  <si>
    <r>
      <rPr>
        <sz val="10"/>
        <rFont val="Times New Roman"/>
        <family val="1"/>
      </rPr>
      <t>1</t>
    </r>
    <r>
      <rPr>
        <sz val="10"/>
        <rFont val="宋体"/>
        <charset val="134"/>
      </rPr>
      <t>、学术竞赛类</t>
    </r>
  </si>
  <si>
    <r>
      <rPr>
        <sz val="10"/>
        <rFont val="Times New Roman"/>
        <family val="1"/>
      </rPr>
      <t>2</t>
    </r>
    <r>
      <rPr>
        <sz val="10"/>
        <rFont val="宋体"/>
        <charset val="134"/>
      </rPr>
      <t>、科研类</t>
    </r>
  </si>
  <si>
    <r>
      <rPr>
        <sz val="10"/>
        <rFont val="Times New Roman"/>
        <family val="1"/>
      </rPr>
      <t>3</t>
    </r>
    <r>
      <rPr>
        <sz val="10"/>
        <rFont val="宋体"/>
        <charset val="134"/>
      </rPr>
      <t>、外语类</t>
    </r>
  </si>
  <si>
    <r>
      <rPr>
        <sz val="10"/>
        <rFont val="Times New Roman"/>
        <family val="1"/>
      </rPr>
      <t>4</t>
    </r>
    <r>
      <rPr>
        <sz val="10"/>
        <rFont val="宋体"/>
        <charset val="134"/>
      </rPr>
      <t>、计算机、行业水平类</t>
    </r>
  </si>
  <si>
    <r>
      <rPr>
        <sz val="10"/>
        <rFont val="Times New Roman"/>
        <family val="1"/>
      </rPr>
      <t>5</t>
    </r>
    <r>
      <rPr>
        <sz val="10"/>
        <rFont val="宋体"/>
        <charset val="134"/>
      </rPr>
      <t>、体育文化艺术类</t>
    </r>
  </si>
  <si>
    <r>
      <rPr>
        <sz val="10"/>
        <rFont val="Times New Roman"/>
        <family val="1"/>
      </rPr>
      <t>6</t>
    </r>
    <r>
      <rPr>
        <sz val="10"/>
        <rFont val="宋体"/>
        <charset val="134"/>
      </rPr>
      <t>、其他类</t>
    </r>
  </si>
  <si>
    <r>
      <rPr>
        <sz val="10"/>
        <rFont val="Times New Roman"/>
        <family val="1"/>
      </rPr>
      <t>7</t>
    </r>
    <r>
      <rPr>
        <sz val="10"/>
        <rFont val="宋体"/>
        <charset val="134"/>
      </rPr>
      <t>、服兵役</t>
    </r>
  </si>
  <si>
    <r>
      <rPr>
        <sz val="10"/>
        <rFont val="Times New Roman"/>
        <family val="1"/>
      </rPr>
      <t>8</t>
    </r>
    <r>
      <rPr>
        <sz val="10"/>
        <rFont val="宋体"/>
        <charset val="134"/>
      </rPr>
      <t>、国际组织实习</t>
    </r>
  </si>
  <si>
    <r>
      <rPr>
        <sz val="10"/>
        <rFont val="Times New Roman"/>
        <family val="1"/>
      </rPr>
      <t>9</t>
    </r>
    <r>
      <rPr>
        <sz val="10"/>
        <rFont val="宋体"/>
        <charset val="134"/>
      </rPr>
      <t>、志愿时长不少于</t>
    </r>
    <r>
      <rPr>
        <sz val="10"/>
        <rFont val="Times New Roman"/>
        <family val="1"/>
      </rPr>
      <t>30h</t>
    </r>
  </si>
  <si>
    <r>
      <rPr>
        <sz val="10"/>
        <rFont val="宋体"/>
        <charset val="134"/>
      </rPr>
      <t>奖励加分合计</t>
    </r>
  </si>
  <si>
    <t>专家面试成绩（平均分）</t>
  </si>
  <si>
    <t>综合考核成绩</t>
  </si>
  <si>
    <t>专业综合成绩</t>
  </si>
  <si>
    <r>
      <rPr>
        <sz val="10"/>
        <rFont val="宋体"/>
        <charset val="134"/>
      </rPr>
      <t>申报类别</t>
    </r>
  </si>
  <si>
    <r>
      <rPr>
        <sz val="10"/>
        <rFont val="宋体"/>
        <charset val="134"/>
      </rPr>
      <t>专业</t>
    </r>
  </si>
  <si>
    <r>
      <rPr>
        <sz val="10"/>
        <rFont val="宋体"/>
        <charset val="134"/>
      </rPr>
      <t>本硕博</t>
    </r>
  </si>
  <si>
    <t>20161003053</t>
  </si>
  <si>
    <r>
      <rPr>
        <sz val="10"/>
        <rFont val="宋体"/>
        <charset val="134"/>
      </rPr>
      <t>李文昊</t>
    </r>
  </si>
  <si>
    <r>
      <rPr>
        <sz val="10"/>
        <rFont val="宋体"/>
        <charset val="134"/>
      </rPr>
      <t>材料科学与工程（实验班）</t>
    </r>
  </si>
  <si>
    <t>20161002977</t>
  </si>
  <si>
    <r>
      <rPr>
        <sz val="10"/>
        <rFont val="宋体"/>
        <charset val="134"/>
      </rPr>
      <t>斛志福</t>
    </r>
  </si>
  <si>
    <r>
      <rPr>
        <sz val="10"/>
        <rFont val="宋体"/>
        <charset val="134"/>
      </rPr>
      <t>材料科学与工程</t>
    </r>
  </si>
  <si>
    <t>20161001662</t>
  </si>
  <si>
    <r>
      <rPr>
        <sz val="10"/>
        <rFont val="宋体"/>
        <charset val="134"/>
      </rPr>
      <t>张宇博</t>
    </r>
  </si>
  <si>
    <t>专业综合成绩排名</t>
    <phoneticPr fontId="8" type="noConversion"/>
  </si>
  <si>
    <t>学业成绩排名</t>
    <phoneticPr fontId="8" type="noConversion"/>
  </si>
  <si>
    <t>备注</t>
    <phoneticPr fontId="8" type="noConversion"/>
  </si>
  <si>
    <t>候补</t>
    <phoneticPr fontId="8" type="noConversion"/>
  </si>
  <si>
    <t>1</t>
    <phoneticPr fontId="8" type="noConversion"/>
  </si>
  <si>
    <t>2</t>
    <phoneticPr fontId="8" type="noConversion"/>
  </si>
  <si>
    <t>3</t>
    <phoneticPr fontId="8" type="noConversion"/>
  </si>
  <si>
    <t>材化学院2020届本科毕业生推免结果公示（第三榜）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</si>
</sst>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Tahoma"/>
      <charset val="134"/>
    </font>
    <font>
      <sz val="10"/>
      <name val="Times New Roman"/>
      <family val="1"/>
    </font>
    <font>
      <sz val="10"/>
      <name val="宋体"/>
      <charset val="134"/>
    </font>
    <font>
      <sz val="10"/>
      <name val="宋体"/>
      <charset val="134"/>
    </font>
    <font>
      <sz val="11"/>
      <color rgb="FF9C0006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2"/>
      <name val="宋体"/>
      <charset val="134"/>
    </font>
    <font>
      <sz val="9"/>
      <name val="Tahoma"/>
      <family val="2"/>
    </font>
    <font>
      <sz val="10"/>
      <name val="宋体"/>
      <family val="3"/>
      <charset val="134"/>
    </font>
    <font>
      <sz val="10"/>
      <name val="宋体"/>
      <family val="1"/>
      <charset val="134"/>
    </font>
    <font>
      <sz val="22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4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 applyNumberFormat="0" applyFont="0" applyFill="0" applyBorder="0" applyAlignment="0" applyProtection="0"/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2" xfId="6" applyNumberFormat="1" applyFont="1" applyFill="1" applyBorder="1" applyAlignment="1">
      <alignment horizontal="center" vertical="center" wrapText="1"/>
    </xf>
    <xf numFmtId="49" fontId="1" fillId="2" borderId="2" xfId="6" applyNumberFormat="1" applyFont="1" applyFill="1" applyBorder="1" applyAlignment="1">
      <alignment horizontal="center" vertical="center" wrapText="1"/>
    </xf>
    <xf numFmtId="0" fontId="1" fillId="2" borderId="2" xfId="5" applyNumberFormat="1" applyFont="1" applyFill="1" applyBorder="1" applyAlignment="1">
      <alignment horizontal="center" vertical="center"/>
    </xf>
    <xf numFmtId="0" fontId="1" fillId="2" borderId="2" xfId="6" applyFont="1" applyFill="1" applyBorder="1" applyAlignment="1">
      <alignment horizontal="center" vertical="center" wrapText="1"/>
    </xf>
    <xf numFmtId="0" fontId="1" fillId="2" borderId="2" xfId="6" applyNumberFormat="1" applyFont="1" applyFill="1" applyBorder="1" applyAlignment="1">
      <alignment horizontal="center" vertical="center" wrapText="1"/>
    </xf>
    <xf numFmtId="0" fontId="1" fillId="2" borderId="2" xfId="5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3" fillId="0" borderId="2" xfId="6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2" borderId="2" xfId="6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9" fillId="0" borderId="2" xfId="6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1" xfId="6" applyFont="1" applyFill="1" applyBorder="1" applyAlignment="1">
      <alignment horizontal="center" vertical="center"/>
    </xf>
  </cellXfs>
  <cellStyles count="12">
    <cellStyle name="差" xfId="1" builtinId="27"/>
    <cellStyle name="常规" xfId="0" builtinId="0"/>
    <cellStyle name="常规 10" xfId="5" xr:uid="{00000000-0005-0000-0000-000032000000}"/>
    <cellStyle name="常规 11" xfId="6" xr:uid="{00000000-0005-0000-0000-000035000000}"/>
    <cellStyle name="常规 2" xfId="7" xr:uid="{00000000-0005-0000-0000-000036000000}"/>
    <cellStyle name="常规 3" xfId="8" xr:uid="{00000000-0005-0000-0000-000037000000}"/>
    <cellStyle name="常规 4" xfId="9" xr:uid="{00000000-0005-0000-0000-000038000000}"/>
    <cellStyle name="常规 5" xfId="10" xr:uid="{00000000-0005-0000-0000-000039000000}"/>
    <cellStyle name="常规 6" xfId="2" xr:uid="{00000000-0005-0000-0000-00000D000000}"/>
    <cellStyle name="常规 7" xfId="11" xr:uid="{00000000-0005-0000-0000-00003A000000}"/>
    <cellStyle name="常规 8" xfId="3" xr:uid="{00000000-0005-0000-0000-000014000000}"/>
    <cellStyle name="常规 9" xfId="4" xr:uid="{00000000-0005-0000-0000-00001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4"/>
  <sheetViews>
    <sheetView tabSelected="1" workbookViewId="0">
      <selection sqref="A1:W1"/>
    </sheetView>
  </sheetViews>
  <sheetFormatPr defaultColWidth="9" defaultRowHeight="12.75" x14ac:dyDescent="0.2"/>
  <cols>
    <col min="1" max="1" width="4.25" style="1" customWidth="1"/>
    <col min="2" max="2" width="11" style="1" customWidth="1"/>
    <col min="3" max="3" width="5.5" style="1" customWidth="1"/>
    <col min="4" max="4" width="8.5" style="1" customWidth="1"/>
    <col min="5" max="5" width="6.5" style="1" customWidth="1"/>
    <col min="6" max="6" width="9" style="1"/>
    <col min="7" max="7" width="5.375" style="1" customWidth="1"/>
    <col min="8" max="8" width="4.375" style="1" customWidth="1"/>
    <col min="9" max="9" width="4.75" style="1" customWidth="1"/>
    <col min="10" max="10" width="5.375" style="1" customWidth="1"/>
    <col min="11" max="15" width="4.875" style="1" customWidth="1"/>
    <col min="16" max="16" width="12.375" style="1" customWidth="1"/>
    <col min="17" max="20" width="7.25" style="1" customWidth="1"/>
    <col min="21" max="21" width="8.875" style="1" customWidth="1"/>
    <col min="22" max="22" width="23.5" style="2" customWidth="1"/>
    <col min="23" max="23" width="8.75" style="2"/>
    <col min="24" max="16384" width="9" style="1"/>
  </cols>
  <sheetData>
    <row r="1" spans="1:23" ht="27" x14ac:dyDescent="0.2">
      <c r="A1" s="20" t="s">
        <v>36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ht="74.25" x14ac:dyDescent="0.2">
      <c r="A2" s="3" t="s">
        <v>0</v>
      </c>
      <c r="B2" s="3" t="s">
        <v>1</v>
      </c>
      <c r="C2" s="15" t="s">
        <v>30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11" t="s">
        <v>15</v>
      </c>
      <c r="R2" s="11" t="s">
        <v>16</v>
      </c>
      <c r="S2" s="11" t="s">
        <v>17</v>
      </c>
      <c r="T2" s="15" t="s">
        <v>29</v>
      </c>
      <c r="U2" s="3" t="s">
        <v>18</v>
      </c>
      <c r="V2" s="12" t="s">
        <v>19</v>
      </c>
      <c r="W2" s="16" t="s">
        <v>31</v>
      </c>
    </row>
    <row r="3" spans="1:23" ht="24" customHeight="1" x14ac:dyDescent="0.2">
      <c r="A3" s="4" t="s">
        <v>33</v>
      </c>
      <c r="B3" s="4" t="s">
        <v>21</v>
      </c>
      <c r="C3" s="8">
        <v>1</v>
      </c>
      <c r="D3" s="8" t="s">
        <v>22</v>
      </c>
      <c r="E3" s="8">
        <v>3.4489999999999998</v>
      </c>
      <c r="F3" s="6">
        <f>(E3-1)*10+60</f>
        <v>84.49</v>
      </c>
      <c r="G3" s="9">
        <v>0.3</v>
      </c>
      <c r="H3" s="6">
        <v>0.5</v>
      </c>
      <c r="I3" s="6"/>
      <c r="J3" s="6">
        <v>2</v>
      </c>
      <c r="K3" s="6"/>
      <c r="L3" s="6">
        <v>0.5</v>
      </c>
      <c r="M3" s="6"/>
      <c r="N3" s="6"/>
      <c r="O3" s="6">
        <v>1</v>
      </c>
      <c r="P3" s="7">
        <f>SUM(G3:O3)</f>
        <v>4.3</v>
      </c>
      <c r="Q3" s="14">
        <v>8.9499999999999993</v>
      </c>
      <c r="R3" s="7">
        <f t="shared" ref="R3:R5" si="0">P3*0.5+Q3*0.5</f>
        <v>6.625</v>
      </c>
      <c r="S3" s="7">
        <f>F3*0.8+R3*0.2</f>
        <v>68.917000000000002</v>
      </c>
      <c r="T3" s="7">
        <v>1</v>
      </c>
      <c r="U3" s="13" t="s">
        <v>20</v>
      </c>
      <c r="V3" s="14" t="s">
        <v>23</v>
      </c>
      <c r="W3" s="14"/>
    </row>
    <row r="4" spans="1:23" ht="24" customHeight="1" x14ac:dyDescent="0.2">
      <c r="A4" s="4" t="s">
        <v>34</v>
      </c>
      <c r="B4" s="4" t="s">
        <v>24</v>
      </c>
      <c r="C4" s="5">
        <v>2</v>
      </c>
      <c r="D4" s="10" t="s">
        <v>25</v>
      </c>
      <c r="E4" s="5">
        <v>3.3679999999999999</v>
      </c>
      <c r="F4" s="6">
        <f>(E4-1)*10+60</f>
        <v>83.68</v>
      </c>
      <c r="G4" s="7"/>
      <c r="H4" s="7"/>
      <c r="I4" s="7"/>
      <c r="J4" s="7">
        <v>1</v>
      </c>
      <c r="K4" s="7"/>
      <c r="L4" s="7">
        <v>0.5</v>
      </c>
      <c r="M4" s="7"/>
      <c r="N4" s="7"/>
      <c r="O4" s="7"/>
      <c r="P4" s="7">
        <f>SUM(G4:O4)</f>
        <v>1.5</v>
      </c>
      <c r="Q4" s="14">
        <v>8.4600000000000009</v>
      </c>
      <c r="R4" s="7">
        <f t="shared" si="0"/>
        <v>4.9800000000000004</v>
      </c>
      <c r="S4" s="7">
        <f>F4*0.8+R4*0.2</f>
        <v>67.94</v>
      </c>
      <c r="T4" s="7">
        <v>2</v>
      </c>
      <c r="U4" s="13" t="s">
        <v>20</v>
      </c>
      <c r="V4" s="14" t="s">
        <v>26</v>
      </c>
      <c r="W4" s="14"/>
    </row>
    <row r="5" spans="1:23" ht="24" customHeight="1" x14ac:dyDescent="0.2">
      <c r="A5" s="4" t="s">
        <v>35</v>
      </c>
      <c r="B5" s="4" t="s">
        <v>27</v>
      </c>
      <c r="C5" s="5">
        <v>3</v>
      </c>
      <c r="D5" s="10" t="s">
        <v>28</v>
      </c>
      <c r="E5" s="5">
        <v>3.2730000000000001</v>
      </c>
      <c r="F5" s="6">
        <f>(E5-1)*10+60</f>
        <v>82.73</v>
      </c>
      <c r="G5" s="7">
        <v>1</v>
      </c>
      <c r="H5" s="7">
        <v>0.5</v>
      </c>
      <c r="I5" s="7">
        <v>2</v>
      </c>
      <c r="J5" s="7"/>
      <c r="K5" s="7"/>
      <c r="L5" s="7">
        <v>0.5</v>
      </c>
      <c r="M5" s="7"/>
      <c r="N5" s="7"/>
      <c r="O5" s="7"/>
      <c r="P5" s="7">
        <f>SUM(G5:O5)</f>
        <v>4</v>
      </c>
      <c r="Q5" s="14">
        <v>9.02</v>
      </c>
      <c r="R5" s="7">
        <f t="shared" si="0"/>
        <v>6.51</v>
      </c>
      <c r="S5" s="7">
        <f>F5*0.8+R5*0.2</f>
        <v>67.486000000000018</v>
      </c>
      <c r="T5" s="7">
        <v>3</v>
      </c>
      <c r="U5" s="13" t="s">
        <v>20</v>
      </c>
      <c r="V5" s="14" t="s">
        <v>23</v>
      </c>
      <c r="W5" s="17" t="s">
        <v>32</v>
      </c>
    </row>
    <row r="6" spans="1:23" ht="24" customHeight="1" x14ac:dyDescent="0.2">
      <c r="V6" s="1"/>
      <c r="W6" s="1"/>
    </row>
    <row r="7" spans="1:23" ht="24" customHeight="1" x14ac:dyDescent="0.2">
      <c r="A7" s="18"/>
      <c r="B7" s="19"/>
      <c r="V7" s="1"/>
      <c r="W7" s="1"/>
    </row>
    <row r="8" spans="1:23" ht="24" customHeight="1" x14ac:dyDescent="0.2">
      <c r="V8" s="1"/>
      <c r="W8" s="1"/>
    </row>
    <row r="9" spans="1:23" ht="24" customHeight="1" x14ac:dyDescent="0.2">
      <c r="V9" s="1"/>
      <c r="W9" s="1"/>
    </row>
    <row r="10" spans="1:23" x14ac:dyDescent="0.2">
      <c r="V10" s="1"/>
    </row>
    <row r="11" spans="1:23" x14ac:dyDescent="0.2">
      <c r="V11" s="1"/>
    </row>
    <row r="12" spans="1:23" x14ac:dyDescent="0.2">
      <c r="V12" s="1"/>
    </row>
    <row r="13" spans="1:23" x14ac:dyDescent="0.2">
      <c r="V13" s="1"/>
    </row>
    <row r="14" spans="1:23" x14ac:dyDescent="0.2">
      <c r="V14" s="1"/>
    </row>
    <row r="15" spans="1:23" x14ac:dyDescent="0.2">
      <c r="V15" s="1"/>
    </row>
    <row r="16" spans="1:23" x14ac:dyDescent="0.2">
      <c r="V16" s="1"/>
    </row>
    <row r="17" spans="22:22" x14ac:dyDescent="0.2">
      <c r="V17" s="1"/>
    </row>
    <row r="18" spans="22:22" x14ac:dyDescent="0.2">
      <c r="V18" s="1"/>
    </row>
    <row r="19" spans="22:22" x14ac:dyDescent="0.2">
      <c r="V19" s="1"/>
    </row>
    <row r="20" spans="22:22" x14ac:dyDescent="0.2">
      <c r="V20" s="1"/>
    </row>
    <row r="21" spans="22:22" x14ac:dyDescent="0.2">
      <c r="V21" s="1"/>
    </row>
    <row r="22" spans="22:22" x14ac:dyDescent="0.2">
      <c r="V22" s="1"/>
    </row>
    <row r="23" spans="22:22" x14ac:dyDescent="0.2">
      <c r="V23" s="1"/>
    </row>
    <row r="24" spans="22:22" x14ac:dyDescent="0.2">
      <c r="V24" s="1"/>
    </row>
    <row r="25" spans="22:22" x14ac:dyDescent="0.2">
      <c r="V25" s="1"/>
    </row>
    <row r="26" spans="22:22" x14ac:dyDescent="0.2">
      <c r="V26" s="1"/>
    </row>
    <row r="27" spans="22:22" x14ac:dyDescent="0.2">
      <c r="V27" s="1"/>
    </row>
    <row r="28" spans="22:22" x14ac:dyDescent="0.2">
      <c r="V28" s="1"/>
    </row>
    <row r="29" spans="22:22" x14ac:dyDescent="0.2">
      <c r="V29" s="1"/>
    </row>
    <row r="30" spans="22:22" x14ac:dyDescent="0.2">
      <c r="V30" s="1"/>
    </row>
    <row r="31" spans="22:22" x14ac:dyDescent="0.2">
      <c r="V31" s="1"/>
    </row>
    <row r="32" spans="22:22" x14ac:dyDescent="0.2">
      <c r="V32" s="1"/>
    </row>
    <row r="33" spans="22:22" x14ac:dyDescent="0.2">
      <c r="V33" s="1"/>
    </row>
    <row r="34" spans="22:22" x14ac:dyDescent="0.2">
      <c r="V34" s="1"/>
    </row>
  </sheetData>
  <sortState xmlns:xlrd2="http://schemas.microsoft.com/office/spreadsheetml/2017/richdata2" ref="A3:V5">
    <sortCondition descending="1" ref="S3:S5"/>
  </sortState>
  <mergeCells count="2">
    <mergeCell ref="A7:B7"/>
    <mergeCell ref="A1:W1"/>
  </mergeCells>
  <phoneticPr fontId="8" type="noConversion"/>
  <pageMargins left="0.69930555555555596" right="0.69930555555555596" top="0.75" bottom="0.75" header="0.3" footer="0.3"/>
  <pageSetup paperSize="9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25" x14ac:dyDescent="0.2"/>
  <sheetData/>
  <phoneticPr fontId="8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周炜</cp:lastModifiedBy>
  <cp:lastPrinted>2018-09-11T10:26:00Z</cp:lastPrinted>
  <dcterms:created xsi:type="dcterms:W3CDTF">2008-09-11T17:22:00Z</dcterms:created>
  <dcterms:modified xsi:type="dcterms:W3CDTF">2019-09-15T08:19:32Z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