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<sst xmlns="http://schemas.openxmlformats.org/spreadsheetml/2006/main" count="606" uniqueCount="244">
  <si>
    <t>2019级戏剧影视文学（戏曲文化传播）专业成绩排名</t>
  </si>
  <si>
    <t>专业核心课80%</t>
  </si>
  <si>
    <t>专业基础课20%</t>
  </si>
  <si>
    <t>学号</t>
  </si>
  <si>
    <t>姓名</t>
  </si>
  <si>
    <t>中国戏曲史</t>
  </si>
  <si>
    <t>中国戏曲史1</t>
  </si>
  <si>
    <t>中国戏曲史2</t>
  </si>
  <si>
    <t>戏曲美学</t>
  </si>
  <si>
    <t>戏曲学总论</t>
  </si>
  <si>
    <t>戏曲作品评论</t>
  </si>
  <si>
    <t>传播学概论</t>
  </si>
  <si>
    <t>当代传媒与戏曲传播</t>
  </si>
  <si>
    <t>戏曲艺术传播</t>
  </si>
  <si>
    <t>总分</t>
  </si>
  <si>
    <t>平均分</t>
  </si>
  <si>
    <t>中国文学史</t>
  </si>
  <si>
    <t>中国文学史1</t>
  </si>
  <si>
    <t>中国文学史2</t>
  </si>
  <si>
    <t>戏曲基础知识</t>
  </si>
  <si>
    <t>写作概论</t>
  </si>
  <si>
    <t>写作概论1</t>
  </si>
  <si>
    <t>写作概论2</t>
  </si>
  <si>
    <t>美学概论</t>
  </si>
  <si>
    <t>文艺编辑学</t>
  </si>
  <si>
    <t>合计</t>
  </si>
  <si>
    <t>排名</t>
  </si>
  <si>
    <t>201909077</t>
  </si>
  <si>
    <t>桑艳云</t>
  </si>
  <si>
    <t>89.8</t>
  </si>
  <si>
    <t>91</t>
  </si>
  <si>
    <t>96</t>
  </si>
  <si>
    <t>95.9</t>
  </si>
  <si>
    <t>90.9</t>
  </si>
  <si>
    <t>91.3</t>
  </si>
  <si>
    <t>93.3</t>
  </si>
  <si>
    <t>96.7</t>
  </si>
  <si>
    <t>97</t>
  </si>
  <si>
    <t>90</t>
  </si>
  <si>
    <t>87.5</t>
  </si>
  <si>
    <t>93</t>
  </si>
  <si>
    <t>95</t>
  </si>
  <si>
    <t>92</t>
  </si>
  <si>
    <t>201909074</t>
  </si>
  <si>
    <t>耿瑞杰</t>
  </si>
  <si>
    <t>93.4</t>
  </si>
  <si>
    <t>88</t>
  </si>
  <si>
    <t>93.2</t>
  </si>
  <si>
    <t>75.9</t>
  </si>
  <si>
    <t>88.6</t>
  </si>
  <si>
    <t>88.8</t>
  </si>
  <si>
    <t>94.7</t>
  </si>
  <si>
    <t>87</t>
  </si>
  <si>
    <t>94</t>
  </si>
  <si>
    <t>86</t>
  </si>
  <si>
    <t>201909058</t>
  </si>
  <si>
    <t>冯皓玉</t>
  </si>
  <si>
    <t>90.4</t>
  </si>
  <si>
    <t>90.8</t>
  </si>
  <si>
    <t>85.3</t>
  </si>
  <si>
    <t>82.1</t>
  </si>
  <si>
    <t>88.4</t>
  </si>
  <si>
    <t>86.5</t>
  </si>
  <si>
    <t>201909061</t>
  </si>
  <si>
    <t>孙榕婧</t>
  </si>
  <si>
    <t>91.4</t>
  </si>
  <si>
    <t>89.5</t>
  </si>
  <si>
    <t>82.3</t>
  </si>
  <si>
    <t>87.2</t>
  </si>
  <si>
    <t>95.7</t>
  </si>
  <si>
    <t>84</t>
  </si>
  <si>
    <t>89</t>
  </si>
  <si>
    <t>201909082</t>
  </si>
  <si>
    <t>许蓓</t>
  </si>
  <si>
    <t>83.2</t>
  </si>
  <si>
    <t>92.9</t>
  </si>
  <si>
    <t>78.9</t>
  </si>
  <si>
    <t>89.4</t>
  </si>
  <si>
    <t>94.8</t>
  </si>
  <si>
    <t>73</t>
  </si>
  <si>
    <t>201909059</t>
  </si>
  <si>
    <t>李娇</t>
  </si>
  <si>
    <t>80.8</t>
  </si>
  <si>
    <t>75.2</t>
  </si>
  <si>
    <t>92.1</t>
  </si>
  <si>
    <t>96.6</t>
  </si>
  <si>
    <t>83</t>
  </si>
  <si>
    <t>201909064</t>
  </si>
  <si>
    <t>侯丽静</t>
  </si>
  <si>
    <t>86.2</t>
  </si>
  <si>
    <t>92.3</t>
  </si>
  <si>
    <t>83.9</t>
  </si>
  <si>
    <t>84.8</t>
  </si>
  <si>
    <t>87.3</t>
  </si>
  <si>
    <t>95.1</t>
  </si>
  <si>
    <t>85</t>
  </si>
  <si>
    <t>201909067</t>
  </si>
  <si>
    <t>王文华</t>
  </si>
  <si>
    <t>87.4</t>
  </si>
  <si>
    <t>76.4</t>
  </si>
  <si>
    <t>88.9</t>
  </si>
  <si>
    <t>82</t>
  </si>
  <si>
    <t>79</t>
  </si>
  <si>
    <t>201909079</t>
  </si>
  <si>
    <t>谷阳囡</t>
  </si>
  <si>
    <t>80.9</t>
  </si>
  <si>
    <t>88.2</t>
  </si>
  <si>
    <t>95.5</t>
  </si>
  <si>
    <t>78</t>
  </si>
  <si>
    <t>201909088</t>
  </si>
  <si>
    <t>吕岩</t>
  </si>
  <si>
    <t>80.3</t>
  </si>
  <si>
    <t>74.6</t>
  </si>
  <si>
    <t>84.1</t>
  </si>
  <si>
    <t>97.1</t>
  </si>
  <si>
    <t>201909084</t>
  </si>
  <si>
    <t>刘畅</t>
  </si>
  <si>
    <t>76.8</t>
  </si>
  <si>
    <t>80.5</t>
  </si>
  <si>
    <t>95.2</t>
  </si>
  <si>
    <t>201909091</t>
  </si>
  <si>
    <t>李珂艺</t>
  </si>
  <si>
    <t>89.6</t>
  </si>
  <si>
    <t>85.9</t>
  </si>
  <si>
    <t>89.7</t>
  </si>
  <si>
    <t>81</t>
  </si>
  <si>
    <t>201909062</t>
  </si>
  <si>
    <t>郭静</t>
  </si>
  <si>
    <t>89.2</t>
  </si>
  <si>
    <t>89.3</t>
  </si>
  <si>
    <t>79.4</t>
  </si>
  <si>
    <t>84.7</t>
  </si>
  <si>
    <t>201909090</t>
  </si>
  <si>
    <t>李欣悦</t>
  </si>
  <si>
    <t>85.1</t>
  </si>
  <si>
    <t>92.5</t>
  </si>
  <si>
    <t>60</t>
  </si>
  <si>
    <t>72</t>
  </si>
  <si>
    <t>75</t>
  </si>
  <si>
    <t>201909069</t>
  </si>
  <si>
    <t>孙钰涵</t>
  </si>
  <si>
    <t>84.2</t>
  </si>
  <si>
    <t>86.6</t>
  </si>
  <si>
    <t>201909065</t>
  </si>
  <si>
    <t>徐丽</t>
  </si>
  <si>
    <t>71</t>
  </si>
  <si>
    <t>88.7</t>
  </si>
  <si>
    <t>201909083</t>
  </si>
  <si>
    <t>王安妮</t>
  </si>
  <si>
    <t>84.4</t>
  </si>
  <si>
    <t>74.2</t>
  </si>
  <si>
    <t>76.9</t>
  </si>
  <si>
    <t>84.6</t>
  </si>
  <si>
    <t>201909087</t>
  </si>
  <si>
    <t>林丰裕</t>
  </si>
  <si>
    <t>90.2</t>
  </si>
  <si>
    <t>83.1</t>
  </si>
  <si>
    <t>86.4</t>
  </si>
  <si>
    <t>93.6</t>
  </si>
  <si>
    <t>201909073</t>
  </si>
  <si>
    <t>曹子萌</t>
  </si>
  <si>
    <t>75.4</t>
  </si>
  <si>
    <t>90.5</t>
  </si>
  <si>
    <t>82.2</t>
  </si>
  <si>
    <t>86.7</t>
  </si>
  <si>
    <t>80</t>
  </si>
  <si>
    <t>201909066</t>
  </si>
  <si>
    <t>王亚陵</t>
  </si>
  <si>
    <t>87.8</t>
  </si>
  <si>
    <t>68.5</t>
  </si>
  <si>
    <t>201909085</t>
  </si>
  <si>
    <t>李林</t>
  </si>
  <si>
    <t>92.6</t>
  </si>
  <si>
    <t>66.5</t>
  </si>
  <si>
    <t>94.9</t>
  </si>
  <si>
    <t>201909081</t>
  </si>
  <si>
    <t>刘莹</t>
  </si>
  <si>
    <t>74.1</t>
  </si>
  <si>
    <t>89.1</t>
  </si>
  <si>
    <t>94.3</t>
  </si>
  <si>
    <t>77</t>
  </si>
  <si>
    <t>201909072</t>
  </si>
  <si>
    <t>秦媛媛</t>
  </si>
  <si>
    <t>68.8</t>
  </si>
  <si>
    <t>69.1</t>
  </si>
  <si>
    <t>88.1</t>
  </si>
  <si>
    <t>201909092</t>
  </si>
  <si>
    <t>王哲</t>
  </si>
  <si>
    <t>81.2</t>
  </si>
  <si>
    <t>78.1</t>
  </si>
  <si>
    <t>82.9</t>
  </si>
  <si>
    <t>91.2</t>
  </si>
  <si>
    <t>201909060</t>
  </si>
  <si>
    <t>陈雪莹</t>
  </si>
  <si>
    <t>85.6</t>
  </si>
  <si>
    <t>94.6</t>
  </si>
  <si>
    <t>201909080</t>
  </si>
  <si>
    <t>赵延鲁</t>
  </si>
  <si>
    <t>80.2</t>
  </si>
  <si>
    <t>201909063</t>
  </si>
  <si>
    <t>孙龙子凌</t>
  </si>
  <si>
    <t>81.4</t>
  </si>
  <si>
    <t>89.9</t>
  </si>
  <si>
    <t>201909078</t>
  </si>
  <si>
    <t>崔艺馨</t>
  </si>
  <si>
    <t>91.1</t>
  </si>
  <si>
    <t>76.5</t>
  </si>
  <si>
    <t>75.1</t>
  </si>
  <si>
    <t>88.5</t>
  </si>
  <si>
    <t>93.1</t>
  </si>
  <si>
    <t>76</t>
  </si>
  <si>
    <t>201909068</t>
  </si>
  <si>
    <t>陈萌</t>
  </si>
  <si>
    <t>83.8</t>
  </si>
  <si>
    <t>70</t>
  </si>
  <si>
    <t>74.4</t>
  </si>
  <si>
    <t>68</t>
  </si>
  <si>
    <t>201909086</t>
  </si>
  <si>
    <t>万德华</t>
  </si>
  <si>
    <t>85.7</t>
  </si>
  <si>
    <t>67.7</t>
  </si>
  <si>
    <t>76.2</t>
  </si>
  <si>
    <t>201909075</t>
  </si>
  <si>
    <t>季献瑞</t>
  </si>
  <si>
    <t>70.3</t>
  </si>
  <si>
    <t>82.7</t>
  </si>
  <si>
    <t>92.7</t>
  </si>
  <si>
    <t>201909076</t>
  </si>
  <si>
    <t>李国涛</t>
  </si>
  <si>
    <t>79.6</t>
  </si>
  <si>
    <t>68.9</t>
  </si>
  <si>
    <t>72.6</t>
  </si>
  <si>
    <t>201909071</t>
  </si>
  <si>
    <t>孙栋烽</t>
  </si>
  <si>
    <t>72.4</t>
  </si>
  <si>
    <t>86.9</t>
  </si>
  <si>
    <t>83.6</t>
  </si>
  <si>
    <t>93.9</t>
  </si>
  <si>
    <t>201609080</t>
  </si>
  <si>
    <t>王廷露</t>
  </si>
  <si>
    <t/>
  </si>
  <si>
    <t>70.9</t>
  </si>
  <si>
    <t>61.5</t>
  </si>
  <si>
    <t>85.2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</si>
</sst>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0"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2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7" fillId="0" borderId="8" applyNumberFormat="0" applyFill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3" fillId="11" borderId="9" applyNumberFormat="0" applyAlignment="0" applyProtection="0">
      <alignment vertical="center"/>
    </xf>
    <xf numFmtId="0" fontId="14" fillId="11" borderId="5" applyNumberFormat="0" applyAlignment="0" applyProtection="0">
      <alignment vertical="center"/>
    </xf>
    <xf numFmtId="0" fontId="15" fillId="12" borderId="10" applyNumberFormat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>
      <alignment vertical="center"/>
    </xf>
    <xf numFmtId="176" fontId="0" fillId="0" borderId="3" xfId="0" applyNumberFormat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177" fontId="0" fillId="0" borderId="3" xfId="0" applyNumberForma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40"/>
  <sheetViews>
    <sheetView tabSelected="1" workbookViewId="0">
      <selection activeCell="J20" sqref="J20"/>
    </sheetView>
  </sheetViews>
  <sheetFormatPr defaultColWidth="9" defaultRowHeight="14.4"/>
  <cols>
    <col min="1" max="1" width="12" customWidth="1"/>
    <col min="3" max="3" width="9.26851851851852" style="1" customWidth="1"/>
    <col min="4" max="9" width="9" style="1"/>
    <col min="10" max="10" width="11.2222222222222" style="1" customWidth="1"/>
    <col min="11" max="12" width="9" style="1"/>
    <col min="16" max="23" width="9" style="1"/>
    <col min="25" max="27" width="12.6296296296296"/>
  </cols>
  <sheetData>
    <row r="1" spans="1:28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7"/>
    </row>
    <row r="2" spans="1:28">
      <c r="A2" s="4"/>
      <c r="B2" s="4"/>
      <c r="C2" s="2" t="s">
        <v>1</v>
      </c>
      <c r="D2" s="3"/>
      <c r="E2" s="3"/>
      <c r="F2" s="3"/>
      <c r="G2" s="3"/>
      <c r="H2" s="3"/>
      <c r="I2" s="3"/>
      <c r="J2" s="3"/>
      <c r="K2" s="3"/>
      <c r="L2" s="3"/>
      <c r="M2" s="3"/>
      <c r="N2" s="7"/>
      <c r="O2" s="2" t="s">
        <v>2</v>
      </c>
      <c r="P2" s="3"/>
      <c r="Q2" s="3"/>
      <c r="R2" s="3"/>
      <c r="S2" s="3"/>
      <c r="T2" s="3"/>
      <c r="U2" s="3"/>
      <c r="V2" s="3"/>
      <c r="W2" s="3"/>
      <c r="X2" s="3"/>
      <c r="Y2" s="3"/>
      <c r="Z2" s="7"/>
      <c r="AA2" s="4"/>
      <c r="AB2" s="4"/>
    </row>
    <row r="3" ht="28" customHeight="1" spans="1:28">
      <c r="A3" s="5" t="s">
        <v>3</v>
      </c>
      <c r="B3" s="5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6" t="s">
        <v>12</v>
      </c>
      <c r="K3" s="6" t="s">
        <v>13</v>
      </c>
      <c r="L3" s="5" t="s">
        <v>14</v>
      </c>
      <c r="M3" s="5" t="s">
        <v>15</v>
      </c>
      <c r="N3" s="5">
        <v>0.8</v>
      </c>
      <c r="O3" s="6" t="s">
        <v>16</v>
      </c>
      <c r="P3" s="6" t="s">
        <v>17</v>
      </c>
      <c r="Q3" s="6" t="s">
        <v>18</v>
      </c>
      <c r="R3" s="6" t="s">
        <v>19</v>
      </c>
      <c r="S3" s="6" t="s">
        <v>20</v>
      </c>
      <c r="T3" s="6" t="s">
        <v>21</v>
      </c>
      <c r="U3" s="6" t="s">
        <v>22</v>
      </c>
      <c r="V3" s="6" t="s">
        <v>23</v>
      </c>
      <c r="W3" s="6" t="s">
        <v>24</v>
      </c>
      <c r="X3" s="5" t="s">
        <v>14</v>
      </c>
      <c r="Y3" s="5" t="s">
        <v>15</v>
      </c>
      <c r="Z3" s="5">
        <v>0.2</v>
      </c>
      <c r="AA3" s="5" t="s">
        <v>25</v>
      </c>
      <c r="AB3" s="5" t="s">
        <v>26</v>
      </c>
    </row>
    <row r="4" spans="1:28">
      <c r="A4" s="5" t="s">
        <v>27</v>
      </c>
      <c r="B4" s="5" t="s">
        <v>28</v>
      </c>
      <c r="C4" s="5"/>
      <c r="D4" s="5" t="s">
        <v>29</v>
      </c>
      <c r="E4" s="5" t="s">
        <v>30</v>
      </c>
      <c r="F4" s="5" t="s">
        <v>31</v>
      </c>
      <c r="G4" s="5" t="s">
        <v>32</v>
      </c>
      <c r="H4" s="5" t="s">
        <v>33</v>
      </c>
      <c r="I4" s="5" t="s">
        <v>34</v>
      </c>
      <c r="J4" s="5" t="s">
        <v>35</v>
      </c>
      <c r="K4" s="5" t="s">
        <v>36</v>
      </c>
      <c r="L4" s="5">
        <f t="shared" ref="L4:L36" si="0">D4+E4+F4+G4+H4+I4+J4+K4</f>
        <v>744.9</v>
      </c>
      <c r="M4" s="5">
        <f t="shared" ref="M4:M36" si="1">L4/8</f>
        <v>93.1125</v>
      </c>
      <c r="N4" s="5">
        <f t="shared" ref="N4:N37" si="2">M4*0.8</f>
        <v>74.49</v>
      </c>
      <c r="O4" s="5"/>
      <c r="P4" s="5" t="s">
        <v>37</v>
      </c>
      <c r="Q4" s="5" t="s">
        <v>38</v>
      </c>
      <c r="R4" s="5" t="s">
        <v>39</v>
      </c>
      <c r="S4" s="5"/>
      <c r="T4" s="5" t="s">
        <v>40</v>
      </c>
      <c r="U4" s="5" t="s">
        <v>41</v>
      </c>
      <c r="V4" s="5" t="s">
        <v>38</v>
      </c>
      <c r="W4" s="5" t="s">
        <v>42</v>
      </c>
      <c r="X4" s="5">
        <f t="shared" ref="X4:X36" si="3">P4+Q4+R4+T4+U4+V4+W4</f>
        <v>644.5</v>
      </c>
      <c r="Y4" s="5">
        <f t="shared" ref="Y4:Y36" si="4">X4/7</f>
        <v>92.0714285714286</v>
      </c>
      <c r="Z4" s="5">
        <f t="shared" ref="Z4:Z37" si="5">Y4*0.2</f>
        <v>18.4142857142857</v>
      </c>
      <c r="AA4" s="5">
        <f t="shared" ref="AA4:AA37" si="6">N4+Z4</f>
        <v>92.9042857142857</v>
      </c>
      <c r="AB4" s="8">
        <v>1</v>
      </c>
    </row>
    <row r="5" spans="1:28">
      <c r="A5" s="5" t="s">
        <v>43</v>
      </c>
      <c r="B5" s="5" t="s">
        <v>44</v>
      </c>
      <c r="C5" s="5"/>
      <c r="D5" s="5" t="s">
        <v>45</v>
      </c>
      <c r="E5" s="5" t="s">
        <v>46</v>
      </c>
      <c r="F5" s="5" t="s">
        <v>38</v>
      </c>
      <c r="G5" s="5" t="s">
        <v>47</v>
      </c>
      <c r="H5" s="5" t="s">
        <v>48</v>
      </c>
      <c r="I5" s="5" t="s">
        <v>49</v>
      </c>
      <c r="J5" s="5" t="s">
        <v>50</v>
      </c>
      <c r="K5" s="5" t="s">
        <v>51</v>
      </c>
      <c r="L5" s="5">
        <f t="shared" si="0"/>
        <v>712.6</v>
      </c>
      <c r="M5" s="5">
        <f t="shared" si="1"/>
        <v>89.075</v>
      </c>
      <c r="N5" s="5">
        <f t="shared" si="2"/>
        <v>71.26</v>
      </c>
      <c r="O5" s="5"/>
      <c r="P5" s="5" t="s">
        <v>31</v>
      </c>
      <c r="Q5" s="5" t="s">
        <v>52</v>
      </c>
      <c r="R5" s="5" t="s">
        <v>30</v>
      </c>
      <c r="S5" s="5"/>
      <c r="T5" s="5" t="s">
        <v>42</v>
      </c>
      <c r="U5" s="5" t="s">
        <v>53</v>
      </c>
      <c r="V5" s="5" t="s">
        <v>40</v>
      </c>
      <c r="W5" s="5" t="s">
        <v>54</v>
      </c>
      <c r="X5" s="5">
        <f t="shared" si="3"/>
        <v>639</v>
      </c>
      <c r="Y5" s="5">
        <f t="shared" si="4"/>
        <v>91.2857142857143</v>
      </c>
      <c r="Z5" s="5">
        <f t="shared" si="5"/>
        <v>18.2571428571429</v>
      </c>
      <c r="AA5" s="5">
        <f t="shared" si="6"/>
        <v>89.5171428571429</v>
      </c>
      <c r="AB5" s="8">
        <v>2</v>
      </c>
    </row>
    <row r="6" spans="1:28">
      <c r="A6" s="5" t="s">
        <v>55</v>
      </c>
      <c r="B6" s="5" t="s">
        <v>56</v>
      </c>
      <c r="C6" s="5"/>
      <c r="D6" s="5" t="s">
        <v>57</v>
      </c>
      <c r="E6" s="5" t="s">
        <v>38</v>
      </c>
      <c r="F6" s="5" t="s">
        <v>42</v>
      </c>
      <c r="G6" s="5" t="s">
        <v>58</v>
      </c>
      <c r="H6" s="5" t="s">
        <v>59</v>
      </c>
      <c r="I6" s="5" t="s">
        <v>60</v>
      </c>
      <c r="J6" s="5" t="s">
        <v>61</v>
      </c>
      <c r="K6" s="5" t="s">
        <v>45</v>
      </c>
      <c r="L6" s="5">
        <f t="shared" si="0"/>
        <v>712.4</v>
      </c>
      <c r="M6" s="5">
        <f t="shared" si="1"/>
        <v>89.05</v>
      </c>
      <c r="N6" s="5">
        <f t="shared" si="2"/>
        <v>71.24</v>
      </c>
      <c r="O6" s="5"/>
      <c r="P6" s="5" t="s">
        <v>54</v>
      </c>
      <c r="Q6" s="5" t="s">
        <v>30</v>
      </c>
      <c r="R6" s="5" t="s">
        <v>62</v>
      </c>
      <c r="S6" s="5"/>
      <c r="T6" s="5" t="s">
        <v>40</v>
      </c>
      <c r="U6" s="5" t="s">
        <v>38</v>
      </c>
      <c r="V6" s="5" t="s">
        <v>31</v>
      </c>
      <c r="W6" s="5" t="s">
        <v>40</v>
      </c>
      <c r="X6" s="5">
        <f t="shared" si="3"/>
        <v>635.5</v>
      </c>
      <c r="Y6" s="5">
        <f t="shared" si="4"/>
        <v>90.7857142857143</v>
      </c>
      <c r="Z6" s="5">
        <f t="shared" si="5"/>
        <v>18.1571428571429</v>
      </c>
      <c r="AA6" s="5">
        <f t="shared" si="6"/>
        <v>89.3971428571429</v>
      </c>
      <c r="AB6" s="8">
        <v>3</v>
      </c>
    </row>
    <row r="7" spans="1:28">
      <c r="A7" s="5" t="s">
        <v>63</v>
      </c>
      <c r="B7" s="5" t="s">
        <v>64</v>
      </c>
      <c r="C7" s="5"/>
      <c r="D7" s="5" t="s">
        <v>46</v>
      </c>
      <c r="E7" s="5" t="s">
        <v>52</v>
      </c>
      <c r="F7" s="5" t="s">
        <v>42</v>
      </c>
      <c r="G7" s="5" t="s">
        <v>65</v>
      </c>
      <c r="H7" s="5" t="s">
        <v>66</v>
      </c>
      <c r="I7" s="5" t="s">
        <v>67</v>
      </c>
      <c r="J7" s="5" t="s">
        <v>68</v>
      </c>
      <c r="K7" s="5" t="s">
        <v>69</v>
      </c>
      <c r="L7" s="5">
        <f t="shared" si="0"/>
        <v>713.1</v>
      </c>
      <c r="M7" s="5">
        <f t="shared" si="1"/>
        <v>89.1375</v>
      </c>
      <c r="N7" s="5">
        <f t="shared" si="2"/>
        <v>71.31</v>
      </c>
      <c r="O7" s="5"/>
      <c r="P7" s="5" t="s">
        <v>52</v>
      </c>
      <c r="Q7" s="5" t="s">
        <v>70</v>
      </c>
      <c r="R7" s="5" t="s">
        <v>38</v>
      </c>
      <c r="S7" s="5"/>
      <c r="T7" s="5" t="s">
        <v>52</v>
      </c>
      <c r="U7" s="5" t="s">
        <v>38</v>
      </c>
      <c r="V7" s="5" t="s">
        <v>41</v>
      </c>
      <c r="W7" s="5" t="s">
        <v>71</v>
      </c>
      <c r="X7" s="5">
        <f t="shared" si="3"/>
        <v>622</v>
      </c>
      <c r="Y7" s="5">
        <f t="shared" si="4"/>
        <v>88.8571428571429</v>
      </c>
      <c r="Z7" s="5">
        <f t="shared" si="5"/>
        <v>17.7714285714286</v>
      </c>
      <c r="AA7" s="5">
        <f t="shared" si="6"/>
        <v>89.0814285714286</v>
      </c>
      <c r="AB7" s="8">
        <v>4</v>
      </c>
    </row>
    <row r="8" spans="1:28">
      <c r="A8" s="5" t="s">
        <v>72</v>
      </c>
      <c r="B8" s="5" t="s">
        <v>73</v>
      </c>
      <c r="C8" s="5"/>
      <c r="D8" s="5" t="s">
        <v>74</v>
      </c>
      <c r="E8" s="5" t="s">
        <v>46</v>
      </c>
      <c r="F8" s="5" t="s">
        <v>52</v>
      </c>
      <c r="G8" s="5" t="s">
        <v>75</v>
      </c>
      <c r="H8" s="5" t="s">
        <v>47</v>
      </c>
      <c r="I8" s="5" t="s">
        <v>76</v>
      </c>
      <c r="J8" s="5" t="s">
        <v>77</v>
      </c>
      <c r="K8" s="5" t="s">
        <v>78</v>
      </c>
      <c r="L8" s="5">
        <f t="shared" si="0"/>
        <v>707.4</v>
      </c>
      <c r="M8" s="5">
        <f t="shared" si="1"/>
        <v>88.425</v>
      </c>
      <c r="N8" s="5">
        <f t="shared" si="2"/>
        <v>70.74</v>
      </c>
      <c r="O8" s="5"/>
      <c r="P8" s="5" t="s">
        <v>46</v>
      </c>
      <c r="Q8" s="5" t="s">
        <v>71</v>
      </c>
      <c r="R8" s="5" t="s">
        <v>30</v>
      </c>
      <c r="S8" s="5"/>
      <c r="T8" s="5" t="s">
        <v>40</v>
      </c>
      <c r="U8" s="5" t="s">
        <v>40</v>
      </c>
      <c r="V8" s="5" t="s">
        <v>71</v>
      </c>
      <c r="W8" s="5" t="s">
        <v>79</v>
      </c>
      <c r="X8" s="5">
        <f t="shared" si="3"/>
        <v>616</v>
      </c>
      <c r="Y8" s="5">
        <f t="shared" si="4"/>
        <v>88</v>
      </c>
      <c r="Z8" s="5">
        <f t="shared" si="5"/>
        <v>17.6</v>
      </c>
      <c r="AA8" s="5">
        <f t="shared" si="6"/>
        <v>88.34</v>
      </c>
      <c r="AB8" s="8">
        <v>5</v>
      </c>
    </row>
    <row r="9" spans="1:28">
      <c r="A9" s="5" t="s">
        <v>80</v>
      </c>
      <c r="B9" s="5" t="s">
        <v>81</v>
      </c>
      <c r="C9" s="5"/>
      <c r="D9" s="5" t="s">
        <v>82</v>
      </c>
      <c r="E9" s="5" t="s">
        <v>71</v>
      </c>
      <c r="F9" s="5" t="s">
        <v>31</v>
      </c>
      <c r="G9" s="5" t="s">
        <v>47</v>
      </c>
      <c r="H9" s="5" t="s">
        <v>70</v>
      </c>
      <c r="I9" s="5" t="s">
        <v>83</v>
      </c>
      <c r="J9" s="5" t="s">
        <v>84</v>
      </c>
      <c r="K9" s="5" t="s">
        <v>85</v>
      </c>
      <c r="L9" s="5">
        <f t="shared" si="0"/>
        <v>706.9</v>
      </c>
      <c r="M9" s="5">
        <f t="shared" si="1"/>
        <v>88.3625</v>
      </c>
      <c r="N9" s="5">
        <f t="shared" si="2"/>
        <v>70.69</v>
      </c>
      <c r="O9" s="5"/>
      <c r="P9" s="5" t="s">
        <v>71</v>
      </c>
      <c r="Q9" s="5" t="s">
        <v>52</v>
      </c>
      <c r="R9" s="5" t="s">
        <v>70</v>
      </c>
      <c r="S9" s="5"/>
      <c r="T9" s="5" t="s">
        <v>86</v>
      </c>
      <c r="U9" s="5" t="s">
        <v>40</v>
      </c>
      <c r="V9" s="5" t="s">
        <v>40</v>
      </c>
      <c r="W9" s="5" t="s">
        <v>52</v>
      </c>
      <c r="X9" s="5">
        <f t="shared" si="3"/>
        <v>616</v>
      </c>
      <c r="Y9" s="5">
        <f t="shared" si="4"/>
        <v>88</v>
      </c>
      <c r="Z9" s="5">
        <f t="shared" si="5"/>
        <v>17.6</v>
      </c>
      <c r="AA9" s="5">
        <f t="shared" si="6"/>
        <v>88.29</v>
      </c>
      <c r="AB9" s="8">
        <v>6</v>
      </c>
    </row>
    <row r="10" spans="1:28">
      <c r="A10" s="5" t="s">
        <v>87</v>
      </c>
      <c r="B10" s="5" t="s">
        <v>88</v>
      </c>
      <c r="C10" s="5"/>
      <c r="D10" s="5" t="s">
        <v>89</v>
      </c>
      <c r="E10" s="5" t="s">
        <v>71</v>
      </c>
      <c r="F10" s="5" t="s">
        <v>54</v>
      </c>
      <c r="G10" s="5" t="s">
        <v>90</v>
      </c>
      <c r="H10" s="5" t="s">
        <v>91</v>
      </c>
      <c r="I10" s="5" t="s">
        <v>92</v>
      </c>
      <c r="J10" s="5" t="s">
        <v>93</v>
      </c>
      <c r="K10" s="5" t="s">
        <v>94</v>
      </c>
      <c r="L10" s="5">
        <f t="shared" si="0"/>
        <v>704.6</v>
      </c>
      <c r="M10" s="5">
        <f t="shared" si="1"/>
        <v>88.075</v>
      </c>
      <c r="N10" s="5">
        <f t="shared" si="2"/>
        <v>70.46</v>
      </c>
      <c r="O10" s="5"/>
      <c r="P10" s="5" t="s">
        <v>46</v>
      </c>
      <c r="Q10" s="5" t="s">
        <v>54</v>
      </c>
      <c r="R10" s="5" t="s">
        <v>42</v>
      </c>
      <c r="S10" s="5"/>
      <c r="T10" s="5" t="s">
        <v>54</v>
      </c>
      <c r="U10" s="5" t="s">
        <v>30</v>
      </c>
      <c r="V10" s="5" t="s">
        <v>53</v>
      </c>
      <c r="W10" s="5" t="s">
        <v>95</v>
      </c>
      <c r="X10" s="5">
        <f t="shared" si="3"/>
        <v>622</v>
      </c>
      <c r="Y10" s="5">
        <f t="shared" si="4"/>
        <v>88.8571428571429</v>
      </c>
      <c r="Z10" s="5">
        <f t="shared" si="5"/>
        <v>17.7714285714286</v>
      </c>
      <c r="AA10" s="5">
        <f t="shared" si="6"/>
        <v>88.2314285714286</v>
      </c>
      <c r="AB10" s="8">
        <v>7</v>
      </c>
    </row>
    <row r="11" spans="1:28">
      <c r="A11" s="5" t="s">
        <v>96</v>
      </c>
      <c r="B11" s="5" t="s">
        <v>97</v>
      </c>
      <c r="C11" s="5"/>
      <c r="D11" s="5" t="s">
        <v>98</v>
      </c>
      <c r="E11" s="5" t="s">
        <v>52</v>
      </c>
      <c r="F11" s="5" t="s">
        <v>42</v>
      </c>
      <c r="G11" s="5" t="s">
        <v>65</v>
      </c>
      <c r="H11" s="5" t="s">
        <v>66</v>
      </c>
      <c r="I11" s="5" t="s">
        <v>99</v>
      </c>
      <c r="J11" s="5" t="s">
        <v>100</v>
      </c>
      <c r="K11" s="5" t="s">
        <v>51</v>
      </c>
      <c r="L11" s="5">
        <f t="shared" si="0"/>
        <v>707.3</v>
      </c>
      <c r="M11" s="5">
        <f t="shared" si="1"/>
        <v>88.4125</v>
      </c>
      <c r="N11" s="5">
        <f t="shared" si="2"/>
        <v>70.73</v>
      </c>
      <c r="O11" s="5"/>
      <c r="P11" s="5" t="s">
        <v>30</v>
      </c>
      <c r="Q11" s="5" t="s">
        <v>71</v>
      </c>
      <c r="R11" s="5" t="s">
        <v>101</v>
      </c>
      <c r="S11" s="5"/>
      <c r="T11" s="5" t="s">
        <v>38</v>
      </c>
      <c r="U11" s="5" t="s">
        <v>54</v>
      </c>
      <c r="V11" s="5" t="s">
        <v>52</v>
      </c>
      <c r="W11" s="5" t="s">
        <v>102</v>
      </c>
      <c r="X11" s="5">
        <f t="shared" si="3"/>
        <v>604</v>
      </c>
      <c r="Y11" s="5">
        <f t="shared" si="4"/>
        <v>86.2857142857143</v>
      </c>
      <c r="Z11" s="5">
        <f t="shared" si="5"/>
        <v>17.2571428571429</v>
      </c>
      <c r="AA11" s="5">
        <f t="shared" si="6"/>
        <v>87.9871428571429</v>
      </c>
      <c r="AB11" s="8">
        <v>8</v>
      </c>
    </row>
    <row r="12" spans="1:28">
      <c r="A12" s="5" t="s">
        <v>103</v>
      </c>
      <c r="B12" s="5" t="s">
        <v>104</v>
      </c>
      <c r="C12" s="5"/>
      <c r="D12" s="5" t="s">
        <v>95</v>
      </c>
      <c r="E12" s="5" t="s">
        <v>95</v>
      </c>
      <c r="F12" s="5" t="s">
        <v>46</v>
      </c>
      <c r="G12" s="5" t="s">
        <v>58</v>
      </c>
      <c r="H12" s="5" t="s">
        <v>105</v>
      </c>
      <c r="I12" s="5" t="s">
        <v>89</v>
      </c>
      <c r="J12" s="5" t="s">
        <v>106</v>
      </c>
      <c r="K12" s="5" t="s">
        <v>107</v>
      </c>
      <c r="L12" s="5">
        <f t="shared" si="0"/>
        <v>699.6</v>
      </c>
      <c r="M12" s="5">
        <f t="shared" si="1"/>
        <v>87.45</v>
      </c>
      <c r="N12" s="5">
        <f t="shared" si="2"/>
        <v>69.96</v>
      </c>
      <c r="O12" s="5"/>
      <c r="P12" s="5" t="s">
        <v>37</v>
      </c>
      <c r="Q12" s="5" t="s">
        <v>38</v>
      </c>
      <c r="R12" s="5" t="s">
        <v>70</v>
      </c>
      <c r="S12" s="5"/>
      <c r="T12" s="5" t="s">
        <v>40</v>
      </c>
      <c r="U12" s="5" t="s">
        <v>95</v>
      </c>
      <c r="V12" s="5" t="s">
        <v>71</v>
      </c>
      <c r="W12" s="5" t="s">
        <v>108</v>
      </c>
      <c r="X12" s="5">
        <f t="shared" si="3"/>
        <v>616</v>
      </c>
      <c r="Y12" s="5">
        <f t="shared" si="4"/>
        <v>88</v>
      </c>
      <c r="Z12" s="5">
        <f t="shared" si="5"/>
        <v>17.6</v>
      </c>
      <c r="AA12" s="5">
        <f t="shared" si="6"/>
        <v>87.56</v>
      </c>
      <c r="AB12" s="8">
        <v>9</v>
      </c>
    </row>
    <row r="13" spans="1:28">
      <c r="A13" s="5" t="s">
        <v>109</v>
      </c>
      <c r="B13" s="5" t="s">
        <v>110</v>
      </c>
      <c r="C13" s="5"/>
      <c r="D13" s="5" t="s">
        <v>49</v>
      </c>
      <c r="E13" s="5" t="s">
        <v>70</v>
      </c>
      <c r="F13" s="5" t="s">
        <v>46</v>
      </c>
      <c r="G13" s="5" t="s">
        <v>51</v>
      </c>
      <c r="H13" s="5" t="s">
        <v>111</v>
      </c>
      <c r="I13" s="5" t="s">
        <v>112</v>
      </c>
      <c r="J13" s="5" t="s">
        <v>113</v>
      </c>
      <c r="K13" s="5" t="s">
        <v>114</v>
      </c>
      <c r="L13" s="5">
        <f t="shared" si="0"/>
        <v>691.4</v>
      </c>
      <c r="M13" s="5">
        <f t="shared" si="1"/>
        <v>86.425</v>
      </c>
      <c r="N13" s="5">
        <f t="shared" si="2"/>
        <v>69.14</v>
      </c>
      <c r="O13" s="5"/>
      <c r="P13" s="5" t="s">
        <v>37</v>
      </c>
      <c r="Q13" s="5" t="s">
        <v>52</v>
      </c>
      <c r="R13" s="5" t="s">
        <v>42</v>
      </c>
      <c r="S13" s="5"/>
      <c r="T13" s="5" t="s">
        <v>46</v>
      </c>
      <c r="U13" s="5" t="s">
        <v>42</v>
      </c>
      <c r="V13" s="5" t="s">
        <v>31</v>
      </c>
      <c r="W13" s="5" t="s">
        <v>70</v>
      </c>
      <c r="X13" s="5">
        <f t="shared" si="3"/>
        <v>636</v>
      </c>
      <c r="Y13" s="5">
        <f t="shared" si="4"/>
        <v>90.8571428571429</v>
      </c>
      <c r="Z13" s="5">
        <f t="shared" si="5"/>
        <v>18.1714285714286</v>
      </c>
      <c r="AA13" s="5">
        <f t="shared" si="6"/>
        <v>87.3114285714286</v>
      </c>
      <c r="AB13" s="8">
        <v>10</v>
      </c>
    </row>
    <row r="14" spans="1:28">
      <c r="A14" s="5" t="s">
        <v>115</v>
      </c>
      <c r="B14" s="5" t="s">
        <v>116</v>
      </c>
      <c r="C14" s="5"/>
      <c r="D14" s="5" t="s">
        <v>74</v>
      </c>
      <c r="E14" s="5" t="s">
        <v>52</v>
      </c>
      <c r="F14" s="5" t="s">
        <v>71</v>
      </c>
      <c r="G14" s="5" t="s">
        <v>58</v>
      </c>
      <c r="H14" s="5" t="s">
        <v>117</v>
      </c>
      <c r="I14" s="5" t="s">
        <v>118</v>
      </c>
      <c r="J14" s="5" t="s">
        <v>106</v>
      </c>
      <c r="K14" s="5" t="s">
        <v>119</v>
      </c>
      <c r="L14" s="5">
        <f t="shared" si="0"/>
        <v>690.7</v>
      </c>
      <c r="M14" s="5">
        <f t="shared" si="1"/>
        <v>86.3375</v>
      </c>
      <c r="N14" s="5">
        <f t="shared" si="2"/>
        <v>69.07</v>
      </c>
      <c r="O14" s="5"/>
      <c r="P14" s="5" t="s">
        <v>86</v>
      </c>
      <c r="Q14" s="5" t="s">
        <v>42</v>
      </c>
      <c r="R14" s="5" t="s">
        <v>95</v>
      </c>
      <c r="S14" s="5"/>
      <c r="T14" s="5" t="s">
        <v>30</v>
      </c>
      <c r="U14" s="5" t="s">
        <v>46</v>
      </c>
      <c r="V14" s="5" t="s">
        <v>71</v>
      </c>
      <c r="W14" s="5" t="s">
        <v>53</v>
      </c>
      <c r="X14" s="5">
        <f t="shared" si="3"/>
        <v>622</v>
      </c>
      <c r="Y14" s="5">
        <f t="shared" si="4"/>
        <v>88.8571428571429</v>
      </c>
      <c r="Z14" s="5">
        <f t="shared" si="5"/>
        <v>17.7714285714286</v>
      </c>
      <c r="AA14" s="5">
        <f t="shared" si="6"/>
        <v>86.8414285714286</v>
      </c>
      <c r="AB14" s="8">
        <v>11</v>
      </c>
    </row>
    <row r="15" spans="1:28">
      <c r="A15" s="5" t="s">
        <v>120</v>
      </c>
      <c r="B15" s="5" t="s">
        <v>121</v>
      </c>
      <c r="C15" s="5"/>
      <c r="D15" s="5" t="s">
        <v>89</v>
      </c>
      <c r="E15" s="5" t="s">
        <v>46</v>
      </c>
      <c r="F15" s="5" t="s">
        <v>41</v>
      </c>
      <c r="G15" s="5" t="s">
        <v>122</v>
      </c>
      <c r="H15" s="5" t="s">
        <v>123</v>
      </c>
      <c r="I15" s="5" t="s">
        <v>108</v>
      </c>
      <c r="J15" s="5" t="s">
        <v>92</v>
      </c>
      <c r="K15" s="5" t="s">
        <v>124</v>
      </c>
      <c r="L15" s="5">
        <f t="shared" si="0"/>
        <v>697.2</v>
      </c>
      <c r="M15" s="5">
        <f t="shared" si="1"/>
        <v>87.15</v>
      </c>
      <c r="N15" s="5">
        <f t="shared" si="2"/>
        <v>69.72</v>
      </c>
      <c r="O15" s="5"/>
      <c r="P15" s="5" t="s">
        <v>54</v>
      </c>
      <c r="Q15" s="5" t="s">
        <v>38</v>
      </c>
      <c r="R15" s="5" t="s">
        <v>41</v>
      </c>
      <c r="S15" s="5"/>
      <c r="T15" s="5" t="s">
        <v>54</v>
      </c>
      <c r="U15" s="5" t="s">
        <v>95</v>
      </c>
      <c r="V15" s="5" t="s">
        <v>79</v>
      </c>
      <c r="W15" s="5" t="s">
        <v>125</v>
      </c>
      <c r="X15" s="5">
        <f t="shared" si="3"/>
        <v>596</v>
      </c>
      <c r="Y15" s="5">
        <f t="shared" si="4"/>
        <v>85.1428571428571</v>
      </c>
      <c r="Z15" s="5">
        <f t="shared" si="5"/>
        <v>17.0285714285714</v>
      </c>
      <c r="AA15" s="5">
        <f t="shared" si="6"/>
        <v>86.7485714285714</v>
      </c>
      <c r="AB15" s="8">
        <v>12</v>
      </c>
    </row>
    <row r="16" spans="1:28">
      <c r="A16" s="5" t="s">
        <v>126</v>
      </c>
      <c r="B16" s="5" t="s">
        <v>127</v>
      </c>
      <c r="C16" s="5"/>
      <c r="D16" s="5" t="s">
        <v>128</v>
      </c>
      <c r="E16" s="5" t="s">
        <v>54</v>
      </c>
      <c r="F16" s="5" t="s">
        <v>46</v>
      </c>
      <c r="G16" s="5" t="s">
        <v>129</v>
      </c>
      <c r="H16" s="5" t="s">
        <v>60</v>
      </c>
      <c r="I16" s="5" t="s">
        <v>130</v>
      </c>
      <c r="J16" s="5" t="s">
        <v>131</v>
      </c>
      <c r="K16" s="5" t="s">
        <v>40</v>
      </c>
      <c r="L16" s="5">
        <f t="shared" si="0"/>
        <v>691.7</v>
      </c>
      <c r="M16" s="5">
        <f t="shared" si="1"/>
        <v>86.4625</v>
      </c>
      <c r="N16" s="5">
        <f t="shared" si="2"/>
        <v>69.17</v>
      </c>
      <c r="O16" s="5"/>
      <c r="P16" s="5" t="s">
        <v>71</v>
      </c>
      <c r="Q16" s="5" t="s">
        <v>70</v>
      </c>
      <c r="R16" s="5" t="s">
        <v>86</v>
      </c>
      <c r="S16" s="5"/>
      <c r="T16" s="5" t="s">
        <v>95</v>
      </c>
      <c r="U16" s="5" t="s">
        <v>38</v>
      </c>
      <c r="V16" s="5" t="s">
        <v>42</v>
      </c>
      <c r="W16" s="5" t="s">
        <v>52</v>
      </c>
      <c r="X16" s="5">
        <f t="shared" si="3"/>
        <v>610</v>
      </c>
      <c r="Y16" s="5">
        <f t="shared" si="4"/>
        <v>87.1428571428571</v>
      </c>
      <c r="Z16" s="5">
        <f t="shared" si="5"/>
        <v>17.4285714285714</v>
      </c>
      <c r="AA16" s="5">
        <f t="shared" si="6"/>
        <v>86.5985714285714</v>
      </c>
      <c r="AB16" s="8">
        <v>13</v>
      </c>
    </row>
    <row r="17" spans="1:28">
      <c r="A17" s="5" t="s">
        <v>132</v>
      </c>
      <c r="B17" s="5" t="s">
        <v>133</v>
      </c>
      <c r="C17" s="5"/>
      <c r="D17" s="5" t="s">
        <v>57</v>
      </c>
      <c r="E17" s="5" t="s">
        <v>71</v>
      </c>
      <c r="F17" s="5" t="s">
        <v>30</v>
      </c>
      <c r="G17" s="5" t="s">
        <v>71</v>
      </c>
      <c r="H17" s="5" t="s">
        <v>123</v>
      </c>
      <c r="I17" s="5" t="s">
        <v>82</v>
      </c>
      <c r="J17" s="5" t="s">
        <v>134</v>
      </c>
      <c r="K17" s="5" t="s">
        <v>135</v>
      </c>
      <c r="L17" s="5">
        <f t="shared" si="0"/>
        <v>703.7</v>
      </c>
      <c r="M17" s="5">
        <f t="shared" si="1"/>
        <v>87.9625</v>
      </c>
      <c r="N17" s="5">
        <f t="shared" si="2"/>
        <v>70.37</v>
      </c>
      <c r="O17" s="5"/>
      <c r="P17" s="5" t="s">
        <v>38</v>
      </c>
      <c r="Q17" s="5" t="s">
        <v>42</v>
      </c>
      <c r="R17" s="5" t="s">
        <v>136</v>
      </c>
      <c r="S17" s="5"/>
      <c r="T17" s="5" t="s">
        <v>38</v>
      </c>
      <c r="U17" s="5" t="s">
        <v>46</v>
      </c>
      <c r="V17" s="5" t="s">
        <v>137</v>
      </c>
      <c r="W17" s="5" t="s">
        <v>138</v>
      </c>
      <c r="X17" s="5">
        <f t="shared" si="3"/>
        <v>567</v>
      </c>
      <c r="Y17" s="5">
        <f t="shared" si="4"/>
        <v>81</v>
      </c>
      <c r="Z17" s="5">
        <f t="shared" si="5"/>
        <v>16.2</v>
      </c>
      <c r="AA17" s="5">
        <f t="shared" si="6"/>
        <v>86.57</v>
      </c>
      <c r="AB17" s="8">
        <v>14</v>
      </c>
    </row>
    <row r="18" spans="1:28">
      <c r="A18" s="5" t="s">
        <v>139</v>
      </c>
      <c r="B18" s="5" t="s">
        <v>140</v>
      </c>
      <c r="C18" s="5"/>
      <c r="D18" s="5" t="s">
        <v>98</v>
      </c>
      <c r="E18" s="5" t="s">
        <v>46</v>
      </c>
      <c r="F18" s="5" t="s">
        <v>38</v>
      </c>
      <c r="G18" s="5" t="s">
        <v>141</v>
      </c>
      <c r="H18" s="5" t="s">
        <v>86</v>
      </c>
      <c r="I18" s="5" t="s">
        <v>79</v>
      </c>
      <c r="J18" s="5" t="s">
        <v>142</v>
      </c>
      <c r="K18" s="5" t="s">
        <v>69</v>
      </c>
      <c r="L18" s="5">
        <f t="shared" si="0"/>
        <v>687.9</v>
      </c>
      <c r="M18" s="5">
        <f t="shared" si="1"/>
        <v>85.9875</v>
      </c>
      <c r="N18" s="5">
        <f t="shared" si="2"/>
        <v>68.79</v>
      </c>
      <c r="O18" s="5"/>
      <c r="P18" s="5" t="s">
        <v>71</v>
      </c>
      <c r="Q18" s="5" t="s">
        <v>46</v>
      </c>
      <c r="R18" s="5" t="s">
        <v>39</v>
      </c>
      <c r="S18" s="5"/>
      <c r="T18" s="5" t="s">
        <v>95</v>
      </c>
      <c r="U18" s="5" t="s">
        <v>46</v>
      </c>
      <c r="V18" s="5" t="s">
        <v>53</v>
      </c>
      <c r="W18" s="5" t="s">
        <v>46</v>
      </c>
      <c r="X18" s="5">
        <f t="shared" si="3"/>
        <v>619.5</v>
      </c>
      <c r="Y18" s="5">
        <f t="shared" si="4"/>
        <v>88.5</v>
      </c>
      <c r="Z18" s="5">
        <f t="shared" si="5"/>
        <v>17.7</v>
      </c>
      <c r="AA18" s="5">
        <f t="shared" si="6"/>
        <v>86.49</v>
      </c>
      <c r="AB18" s="8">
        <v>15</v>
      </c>
    </row>
    <row r="19" spans="1:28">
      <c r="A19" s="5" t="s">
        <v>143</v>
      </c>
      <c r="B19" s="5" t="s">
        <v>144</v>
      </c>
      <c r="C19" s="5"/>
      <c r="D19" s="5" t="s">
        <v>46</v>
      </c>
      <c r="E19" s="5" t="s">
        <v>52</v>
      </c>
      <c r="F19" s="5" t="s">
        <v>95</v>
      </c>
      <c r="G19" s="5" t="s">
        <v>71</v>
      </c>
      <c r="H19" s="5" t="s">
        <v>91</v>
      </c>
      <c r="I19" s="5" t="s">
        <v>145</v>
      </c>
      <c r="J19" s="5" t="s">
        <v>146</v>
      </c>
      <c r="K19" s="5" t="s">
        <v>32</v>
      </c>
      <c r="L19" s="5">
        <f t="shared" si="0"/>
        <v>688.5</v>
      </c>
      <c r="M19" s="5">
        <f t="shared" si="1"/>
        <v>86.0625</v>
      </c>
      <c r="N19" s="5">
        <f t="shared" si="2"/>
        <v>68.85</v>
      </c>
      <c r="O19" s="5"/>
      <c r="P19" s="5" t="s">
        <v>38</v>
      </c>
      <c r="Q19" s="5" t="s">
        <v>95</v>
      </c>
      <c r="R19" s="5" t="s">
        <v>86</v>
      </c>
      <c r="S19" s="5"/>
      <c r="T19" s="5" t="s">
        <v>95</v>
      </c>
      <c r="U19" s="5" t="s">
        <v>42</v>
      </c>
      <c r="V19" s="5" t="s">
        <v>30</v>
      </c>
      <c r="W19" s="5" t="s">
        <v>52</v>
      </c>
      <c r="X19" s="5">
        <f t="shared" si="3"/>
        <v>613</v>
      </c>
      <c r="Y19" s="5">
        <f t="shared" si="4"/>
        <v>87.5714285714286</v>
      </c>
      <c r="Z19" s="5">
        <f t="shared" si="5"/>
        <v>17.5142857142857</v>
      </c>
      <c r="AA19" s="5">
        <f t="shared" si="6"/>
        <v>86.3642857142857</v>
      </c>
      <c r="AB19" s="8">
        <v>16</v>
      </c>
    </row>
    <row r="20" spans="1:28">
      <c r="A20" s="5" t="s">
        <v>147</v>
      </c>
      <c r="B20" s="5" t="s">
        <v>148</v>
      </c>
      <c r="C20" s="5"/>
      <c r="D20" s="5" t="s">
        <v>149</v>
      </c>
      <c r="E20" s="5" t="s">
        <v>70</v>
      </c>
      <c r="F20" s="5" t="s">
        <v>30</v>
      </c>
      <c r="G20" s="5" t="s">
        <v>65</v>
      </c>
      <c r="H20" s="5" t="s">
        <v>150</v>
      </c>
      <c r="I20" s="5" t="s">
        <v>151</v>
      </c>
      <c r="J20" s="5" t="s">
        <v>152</v>
      </c>
      <c r="K20" s="5" t="s">
        <v>119</v>
      </c>
      <c r="L20" s="5">
        <f t="shared" si="0"/>
        <v>681.7</v>
      </c>
      <c r="M20" s="5">
        <f t="shared" si="1"/>
        <v>85.2125</v>
      </c>
      <c r="N20" s="5">
        <f t="shared" si="2"/>
        <v>68.17</v>
      </c>
      <c r="O20" s="5"/>
      <c r="P20" s="5" t="s">
        <v>37</v>
      </c>
      <c r="Q20" s="5" t="s">
        <v>71</v>
      </c>
      <c r="R20" s="5" t="s">
        <v>40</v>
      </c>
      <c r="S20" s="5"/>
      <c r="T20" s="5" t="s">
        <v>52</v>
      </c>
      <c r="U20" s="5" t="s">
        <v>38</v>
      </c>
      <c r="V20" s="5" t="s">
        <v>40</v>
      </c>
      <c r="W20" s="5" t="s">
        <v>101</v>
      </c>
      <c r="X20" s="5">
        <f t="shared" si="3"/>
        <v>631</v>
      </c>
      <c r="Y20" s="5">
        <f t="shared" si="4"/>
        <v>90.1428571428571</v>
      </c>
      <c r="Z20" s="5">
        <f t="shared" si="5"/>
        <v>18.0285714285714</v>
      </c>
      <c r="AA20" s="5">
        <f t="shared" si="6"/>
        <v>86.1985714285714</v>
      </c>
      <c r="AB20" s="8">
        <v>17</v>
      </c>
    </row>
    <row r="21" spans="1:28">
      <c r="A21" s="5" t="s">
        <v>153</v>
      </c>
      <c r="B21" s="5" t="s">
        <v>154</v>
      </c>
      <c r="C21" s="5"/>
      <c r="D21" s="5" t="s">
        <v>49</v>
      </c>
      <c r="E21" s="5" t="s">
        <v>70</v>
      </c>
      <c r="F21" s="5" t="s">
        <v>95</v>
      </c>
      <c r="G21" s="5" t="s">
        <v>155</v>
      </c>
      <c r="H21" s="5" t="s">
        <v>156</v>
      </c>
      <c r="I21" s="5" t="s">
        <v>67</v>
      </c>
      <c r="J21" s="5" t="s">
        <v>157</v>
      </c>
      <c r="K21" s="5" t="s">
        <v>158</v>
      </c>
      <c r="L21" s="5">
        <f t="shared" si="0"/>
        <v>693.2</v>
      </c>
      <c r="M21" s="5">
        <f t="shared" si="1"/>
        <v>86.65</v>
      </c>
      <c r="N21" s="5">
        <f t="shared" si="2"/>
        <v>69.32</v>
      </c>
      <c r="O21" s="5"/>
      <c r="P21" s="5" t="s">
        <v>52</v>
      </c>
      <c r="Q21" s="5" t="s">
        <v>30</v>
      </c>
      <c r="R21" s="5" t="s">
        <v>136</v>
      </c>
      <c r="S21" s="5"/>
      <c r="T21" s="5" t="s">
        <v>42</v>
      </c>
      <c r="U21" s="5" t="s">
        <v>46</v>
      </c>
      <c r="V21" s="5" t="s">
        <v>71</v>
      </c>
      <c r="W21" s="5" t="s">
        <v>101</v>
      </c>
      <c r="X21" s="5">
        <f t="shared" si="3"/>
        <v>589</v>
      </c>
      <c r="Y21" s="5">
        <f t="shared" si="4"/>
        <v>84.1428571428571</v>
      </c>
      <c r="Z21" s="5">
        <f t="shared" si="5"/>
        <v>16.8285714285714</v>
      </c>
      <c r="AA21" s="5">
        <f t="shared" si="6"/>
        <v>86.1485714285714</v>
      </c>
      <c r="AB21" s="8">
        <v>18</v>
      </c>
    </row>
    <row r="22" spans="1:28">
      <c r="A22" s="5" t="s">
        <v>159</v>
      </c>
      <c r="B22" s="5" t="s">
        <v>160</v>
      </c>
      <c r="C22" s="5"/>
      <c r="D22" s="5" t="s">
        <v>161</v>
      </c>
      <c r="E22" s="5" t="s">
        <v>70</v>
      </c>
      <c r="F22" s="5" t="s">
        <v>40</v>
      </c>
      <c r="G22" s="5" t="s">
        <v>162</v>
      </c>
      <c r="H22" s="5" t="s">
        <v>105</v>
      </c>
      <c r="I22" s="5" t="s">
        <v>163</v>
      </c>
      <c r="J22" s="5" t="s">
        <v>164</v>
      </c>
      <c r="K22" s="5" t="s">
        <v>107</v>
      </c>
      <c r="L22" s="5">
        <f t="shared" si="0"/>
        <v>688.2</v>
      </c>
      <c r="M22" s="5">
        <f t="shared" si="1"/>
        <v>86.025</v>
      </c>
      <c r="N22" s="5">
        <f t="shared" si="2"/>
        <v>68.82</v>
      </c>
      <c r="O22" s="5"/>
      <c r="P22" s="5" t="s">
        <v>101</v>
      </c>
      <c r="Q22" s="5" t="s">
        <v>71</v>
      </c>
      <c r="R22" s="5" t="s">
        <v>54</v>
      </c>
      <c r="S22" s="5"/>
      <c r="T22" s="5" t="s">
        <v>125</v>
      </c>
      <c r="U22" s="5" t="s">
        <v>165</v>
      </c>
      <c r="V22" s="5" t="s">
        <v>40</v>
      </c>
      <c r="W22" s="5" t="s">
        <v>52</v>
      </c>
      <c r="X22" s="5">
        <f t="shared" si="3"/>
        <v>598</v>
      </c>
      <c r="Y22" s="5">
        <f t="shared" si="4"/>
        <v>85.4285714285714</v>
      </c>
      <c r="Z22" s="5">
        <f t="shared" si="5"/>
        <v>17.0857142857143</v>
      </c>
      <c r="AA22" s="5">
        <f t="shared" si="6"/>
        <v>85.9057142857143</v>
      </c>
      <c r="AB22" s="8">
        <v>19</v>
      </c>
    </row>
    <row r="23" spans="1:28">
      <c r="A23" s="5" t="s">
        <v>166</v>
      </c>
      <c r="B23" s="5" t="s">
        <v>167</v>
      </c>
      <c r="C23" s="5"/>
      <c r="D23" s="5" t="s">
        <v>29</v>
      </c>
      <c r="E23" s="5" t="s">
        <v>95</v>
      </c>
      <c r="F23" s="5" t="s">
        <v>71</v>
      </c>
      <c r="G23" s="5" t="s">
        <v>168</v>
      </c>
      <c r="H23" s="5" t="s">
        <v>169</v>
      </c>
      <c r="I23" s="5" t="s">
        <v>165</v>
      </c>
      <c r="J23" s="5" t="s">
        <v>93</v>
      </c>
      <c r="K23" s="5" t="s">
        <v>51</v>
      </c>
      <c r="L23" s="5">
        <f t="shared" si="0"/>
        <v>682.1</v>
      </c>
      <c r="M23" s="5">
        <f t="shared" si="1"/>
        <v>85.2625</v>
      </c>
      <c r="N23" s="5">
        <f t="shared" si="2"/>
        <v>68.21</v>
      </c>
      <c r="O23" s="5"/>
      <c r="P23" s="5" t="s">
        <v>38</v>
      </c>
      <c r="Q23" s="5" t="s">
        <v>70</v>
      </c>
      <c r="R23" s="5" t="s">
        <v>86</v>
      </c>
      <c r="S23" s="5"/>
      <c r="T23" s="5" t="s">
        <v>54</v>
      </c>
      <c r="U23" s="5" t="s">
        <v>95</v>
      </c>
      <c r="V23" s="5" t="s">
        <v>40</v>
      </c>
      <c r="W23" s="5" t="s">
        <v>42</v>
      </c>
      <c r="X23" s="5">
        <f t="shared" si="3"/>
        <v>613</v>
      </c>
      <c r="Y23" s="5">
        <f t="shared" si="4"/>
        <v>87.5714285714286</v>
      </c>
      <c r="Z23" s="5">
        <f t="shared" si="5"/>
        <v>17.5142857142857</v>
      </c>
      <c r="AA23" s="5">
        <f t="shared" si="6"/>
        <v>85.7242857142857</v>
      </c>
      <c r="AB23" s="8">
        <v>20</v>
      </c>
    </row>
    <row r="24" spans="1:28">
      <c r="A24" s="5" t="s">
        <v>170</v>
      </c>
      <c r="B24" s="5" t="s">
        <v>171</v>
      </c>
      <c r="C24" s="5"/>
      <c r="D24" s="5" t="s">
        <v>46</v>
      </c>
      <c r="E24" s="5" t="s">
        <v>70</v>
      </c>
      <c r="F24" s="5" t="s">
        <v>95</v>
      </c>
      <c r="G24" s="5" t="s">
        <v>172</v>
      </c>
      <c r="H24" s="5" t="s">
        <v>173</v>
      </c>
      <c r="I24" s="5" t="s">
        <v>92</v>
      </c>
      <c r="J24" s="5" t="s">
        <v>70</v>
      </c>
      <c r="K24" s="5" t="s">
        <v>174</v>
      </c>
      <c r="L24" s="5">
        <f t="shared" si="0"/>
        <v>679.8</v>
      </c>
      <c r="M24" s="5">
        <f t="shared" si="1"/>
        <v>84.975</v>
      </c>
      <c r="N24" s="5">
        <f t="shared" si="2"/>
        <v>67.98</v>
      </c>
      <c r="O24" s="5"/>
      <c r="P24" s="5" t="s">
        <v>41</v>
      </c>
      <c r="Q24" s="5" t="s">
        <v>46</v>
      </c>
      <c r="R24" s="5" t="s">
        <v>145</v>
      </c>
      <c r="S24" s="5"/>
      <c r="T24" s="5" t="s">
        <v>125</v>
      </c>
      <c r="U24" s="5" t="s">
        <v>46</v>
      </c>
      <c r="V24" s="5" t="s">
        <v>41</v>
      </c>
      <c r="W24" s="5" t="s">
        <v>42</v>
      </c>
      <c r="X24" s="5">
        <f t="shared" si="3"/>
        <v>610</v>
      </c>
      <c r="Y24" s="5">
        <f t="shared" si="4"/>
        <v>87.1428571428571</v>
      </c>
      <c r="Z24" s="5">
        <f t="shared" si="5"/>
        <v>17.4285714285714</v>
      </c>
      <c r="AA24" s="5">
        <f t="shared" si="6"/>
        <v>85.4085714285714</v>
      </c>
      <c r="AB24" s="8">
        <v>21</v>
      </c>
    </row>
    <row r="25" spans="1:28">
      <c r="A25" s="5" t="s">
        <v>175</v>
      </c>
      <c r="B25" s="5" t="s">
        <v>176</v>
      </c>
      <c r="C25" s="5"/>
      <c r="D25" s="5" t="s">
        <v>89</v>
      </c>
      <c r="E25" s="5" t="s">
        <v>71</v>
      </c>
      <c r="F25" s="5" t="s">
        <v>70</v>
      </c>
      <c r="G25" s="5" t="s">
        <v>141</v>
      </c>
      <c r="H25" s="5" t="s">
        <v>165</v>
      </c>
      <c r="I25" s="5" t="s">
        <v>177</v>
      </c>
      <c r="J25" s="5" t="s">
        <v>178</v>
      </c>
      <c r="K25" s="5" t="s">
        <v>179</v>
      </c>
      <c r="L25" s="5">
        <f t="shared" si="0"/>
        <v>680.9</v>
      </c>
      <c r="M25" s="5">
        <f t="shared" si="1"/>
        <v>85.1125</v>
      </c>
      <c r="N25" s="5">
        <f t="shared" si="2"/>
        <v>68.09</v>
      </c>
      <c r="O25" s="5"/>
      <c r="P25" s="5" t="s">
        <v>180</v>
      </c>
      <c r="Q25" s="5" t="s">
        <v>71</v>
      </c>
      <c r="R25" s="5" t="s">
        <v>86</v>
      </c>
      <c r="S25" s="5"/>
      <c r="T25" s="5" t="s">
        <v>53</v>
      </c>
      <c r="U25" s="5" t="s">
        <v>38</v>
      </c>
      <c r="V25" s="5" t="s">
        <v>52</v>
      </c>
      <c r="W25" s="5" t="s">
        <v>180</v>
      </c>
      <c r="X25" s="5">
        <f t="shared" si="3"/>
        <v>597</v>
      </c>
      <c r="Y25" s="5">
        <f t="shared" si="4"/>
        <v>85.2857142857143</v>
      </c>
      <c r="Z25" s="5">
        <f t="shared" si="5"/>
        <v>17.0571428571429</v>
      </c>
      <c r="AA25" s="5">
        <f t="shared" si="6"/>
        <v>85.1471428571429</v>
      </c>
      <c r="AB25" s="8">
        <v>22</v>
      </c>
    </row>
    <row r="26" spans="1:28">
      <c r="A26" s="5" t="s">
        <v>181</v>
      </c>
      <c r="B26" s="5" t="s">
        <v>182</v>
      </c>
      <c r="C26" s="5"/>
      <c r="D26" s="5" t="s">
        <v>183</v>
      </c>
      <c r="E26" s="5" t="s">
        <v>46</v>
      </c>
      <c r="F26" s="5" t="s">
        <v>95</v>
      </c>
      <c r="G26" s="5" t="s">
        <v>58</v>
      </c>
      <c r="H26" s="5" t="s">
        <v>33</v>
      </c>
      <c r="I26" s="5" t="s">
        <v>184</v>
      </c>
      <c r="J26" s="5" t="s">
        <v>185</v>
      </c>
      <c r="K26" s="5" t="s">
        <v>36</v>
      </c>
      <c r="L26" s="5">
        <f t="shared" si="0"/>
        <v>677.4</v>
      </c>
      <c r="M26" s="5">
        <f t="shared" si="1"/>
        <v>84.675</v>
      </c>
      <c r="N26" s="5">
        <f t="shared" si="2"/>
        <v>67.74</v>
      </c>
      <c r="O26" s="5"/>
      <c r="P26" s="5" t="s">
        <v>138</v>
      </c>
      <c r="Q26" s="5" t="s">
        <v>125</v>
      </c>
      <c r="R26" s="5" t="s">
        <v>101</v>
      </c>
      <c r="S26" s="5"/>
      <c r="T26" s="5" t="s">
        <v>31</v>
      </c>
      <c r="U26" s="5" t="s">
        <v>40</v>
      </c>
      <c r="V26" s="5" t="s">
        <v>52</v>
      </c>
      <c r="W26" s="5" t="s">
        <v>95</v>
      </c>
      <c r="X26" s="5">
        <f t="shared" si="3"/>
        <v>599</v>
      </c>
      <c r="Y26" s="5">
        <f t="shared" si="4"/>
        <v>85.5714285714286</v>
      </c>
      <c r="Z26" s="5">
        <f t="shared" si="5"/>
        <v>17.1142857142857</v>
      </c>
      <c r="AA26" s="5">
        <f t="shared" si="6"/>
        <v>84.8542857142857</v>
      </c>
      <c r="AB26" s="8">
        <v>23</v>
      </c>
    </row>
    <row r="27" spans="1:28">
      <c r="A27" s="5" t="s">
        <v>186</v>
      </c>
      <c r="B27" s="5" t="s">
        <v>187</v>
      </c>
      <c r="C27" s="5"/>
      <c r="D27" s="5" t="s">
        <v>98</v>
      </c>
      <c r="E27" s="5" t="s">
        <v>95</v>
      </c>
      <c r="F27" s="5" t="s">
        <v>86</v>
      </c>
      <c r="G27" s="5" t="s">
        <v>129</v>
      </c>
      <c r="H27" s="5" t="s">
        <v>188</v>
      </c>
      <c r="I27" s="5" t="s">
        <v>189</v>
      </c>
      <c r="J27" s="5" t="s">
        <v>190</v>
      </c>
      <c r="K27" s="5" t="s">
        <v>191</v>
      </c>
      <c r="L27" s="5">
        <f t="shared" si="0"/>
        <v>678.1</v>
      </c>
      <c r="M27" s="5">
        <f t="shared" si="1"/>
        <v>84.7625</v>
      </c>
      <c r="N27" s="5">
        <f t="shared" si="2"/>
        <v>67.81</v>
      </c>
      <c r="O27" s="5"/>
      <c r="P27" s="5" t="s">
        <v>52</v>
      </c>
      <c r="Q27" s="5" t="s">
        <v>71</v>
      </c>
      <c r="R27" s="5" t="s">
        <v>71</v>
      </c>
      <c r="S27" s="5"/>
      <c r="T27" s="5" t="s">
        <v>86</v>
      </c>
      <c r="U27" s="5" t="s">
        <v>95</v>
      </c>
      <c r="V27" s="5" t="s">
        <v>180</v>
      </c>
      <c r="W27" s="5" t="s">
        <v>70</v>
      </c>
      <c r="X27" s="5">
        <f t="shared" si="3"/>
        <v>594</v>
      </c>
      <c r="Y27" s="5">
        <f t="shared" si="4"/>
        <v>84.8571428571429</v>
      </c>
      <c r="Z27" s="5">
        <f t="shared" si="5"/>
        <v>16.9714285714286</v>
      </c>
      <c r="AA27" s="5">
        <f t="shared" si="6"/>
        <v>84.7814285714286</v>
      </c>
      <c r="AB27" s="8">
        <v>24</v>
      </c>
    </row>
    <row r="28" spans="1:28">
      <c r="A28" s="5" t="s">
        <v>192</v>
      </c>
      <c r="B28" s="5" t="s">
        <v>193</v>
      </c>
      <c r="C28" s="5"/>
      <c r="D28" s="5" t="s">
        <v>194</v>
      </c>
      <c r="E28" s="5" t="s">
        <v>70</v>
      </c>
      <c r="F28" s="5" t="s">
        <v>86</v>
      </c>
      <c r="G28" s="5" t="s">
        <v>122</v>
      </c>
      <c r="H28" s="5" t="s">
        <v>105</v>
      </c>
      <c r="I28" s="5" t="s">
        <v>112</v>
      </c>
      <c r="J28" s="5" t="s">
        <v>95</v>
      </c>
      <c r="K28" s="5" t="s">
        <v>195</v>
      </c>
      <c r="L28" s="5">
        <f t="shared" si="0"/>
        <v>677.3</v>
      </c>
      <c r="M28" s="5">
        <f t="shared" si="1"/>
        <v>84.6625</v>
      </c>
      <c r="N28" s="5">
        <f t="shared" si="2"/>
        <v>67.73</v>
      </c>
      <c r="O28" s="5"/>
      <c r="P28" s="5" t="s">
        <v>86</v>
      </c>
      <c r="Q28" s="5" t="s">
        <v>70</v>
      </c>
      <c r="R28" s="5" t="s">
        <v>86</v>
      </c>
      <c r="S28" s="5"/>
      <c r="T28" s="5" t="s">
        <v>125</v>
      </c>
      <c r="U28" s="5" t="s">
        <v>46</v>
      </c>
      <c r="V28" s="5" t="s">
        <v>38</v>
      </c>
      <c r="W28" s="5" t="s">
        <v>165</v>
      </c>
      <c r="X28" s="5">
        <f t="shared" si="3"/>
        <v>589</v>
      </c>
      <c r="Y28" s="5">
        <f t="shared" si="4"/>
        <v>84.1428571428571</v>
      </c>
      <c r="Z28" s="5">
        <f t="shared" si="5"/>
        <v>16.8285714285714</v>
      </c>
      <c r="AA28" s="5">
        <f t="shared" si="6"/>
        <v>84.5585714285714</v>
      </c>
      <c r="AB28" s="8">
        <v>25</v>
      </c>
    </row>
    <row r="29" spans="1:28">
      <c r="A29" s="5" t="s">
        <v>196</v>
      </c>
      <c r="B29" s="5" t="s">
        <v>197</v>
      </c>
      <c r="C29" s="5"/>
      <c r="D29" s="5" t="s">
        <v>198</v>
      </c>
      <c r="E29" s="5" t="s">
        <v>52</v>
      </c>
      <c r="F29" s="5" t="s">
        <v>54</v>
      </c>
      <c r="G29" s="5" t="s">
        <v>129</v>
      </c>
      <c r="H29" s="5" t="s">
        <v>151</v>
      </c>
      <c r="I29" s="5" t="s">
        <v>130</v>
      </c>
      <c r="J29" s="5" t="s">
        <v>141</v>
      </c>
      <c r="K29" s="5" t="s">
        <v>174</v>
      </c>
      <c r="L29" s="5">
        <f t="shared" si="0"/>
        <v>677.9</v>
      </c>
      <c r="M29" s="5">
        <f t="shared" si="1"/>
        <v>84.7375</v>
      </c>
      <c r="N29" s="5">
        <f t="shared" si="2"/>
        <v>67.79</v>
      </c>
      <c r="O29" s="5"/>
      <c r="P29" s="5" t="s">
        <v>145</v>
      </c>
      <c r="Q29" s="5" t="s">
        <v>71</v>
      </c>
      <c r="R29" s="5" t="s">
        <v>86</v>
      </c>
      <c r="S29" s="5"/>
      <c r="T29" s="5" t="s">
        <v>95</v>
      </c>
      <c r="U29" s="5" t="s">
        <v>38</v>
      </c>
      <c r="V29" s="5" t="s">
        <v>86</v>
      </c>
      <c r="W29" s="5" t="s">
        <v>70</v>
      </c>
      <c r="X29" s="5">
        <f t="shared" si="3"/>
        <v>585</v>
      </c>
      <c r="Y29" s="5">
        <f t="shared" si="4"/>
        <v>83.5714285714286</v>
      </c>
      <c r="Z29" s="5">
        <f t="shared" si="5"/>
        <v>16.7142857142857</v>
      </c>
      <c r="AA29" s="5">
        <f t="shared" si="6"/>
        <v>84.5042857142857</v>
      </c>
      <c r="AB29" s="8">
        <v>26</v>
      </c>
    </row>
    <row r="30" spans="1:28">
      <c r="A30" s="5" t="s">
        <v>199</v>
      </c>
      <c r="B30" s="5" t="s">
        <v>200</v>
      </c>
      <c r="C30" s="5"/>
      <c r="D30" s="5" t="s">
        <v>201</v>
      </c>
      <c r="E30" s="5" t="s">
        <v>70</v>
      </c>
      <c r="F30" s="5" t="s">
        <v>70</v>
      </c>
      <c r="G30" s="5" t="s">
        <v>202</v>
      </c>
      <c r="H30" s="5" t="s">
        <v>117</v>
      </c>
      <c r="I30" s="5" t="s">
        <v>117</v>
      </c>
      <c r="J30" s="5" t="s">
        <v>131</v>
      </c>
      <c r="K30" s="5" t="s">
        <v>174</v>
      </c>
      <c r="L30" s="5">
        <f t="shared" si="0"/>
        <v>672.5</v>
      </c>
      <c r="M30" s="5">
        <f t="shared" si="1"/>
        <v>84.0625</v>
      </c>
      <c r="N30" s="5">
        <f t="shared" si="2"/>
        <v>67.25</v>
      </c>
      <c r="O30" s="5"/>
      <c r="P30" s="5" t="s">
        <v>125</v>
      </c>
      <c r="Q30" s="5" t="s">
        <v>52</v>
      </c>
      <c r="R30" s="5" t="s">
        <v>165</v>
      </c>
      <c r="S30" s="5"/>
      <c r="T30" s="5" t="s">
        <v>70</v>
      </c>
      <c r="U30" s="5" t="s">
        <v>38</v>
      </c>
      <c r="V30" s="5" t="s">
        <v>54</v>
      </c>
      <c r="W30" s="5" t="s">
        <v>70</v>
      </c>
      <c r="X30" s="5">
        <f t="shared" si="3"/>
        <v>592</v>
      </c>
      <c r="Y30" s="5">
        <f t="shared" si="4"/>
        <v>84.5714285714286</v>
      </c>
      <c r="Z30" s="5">
        <f t="shared" si="5"/>
        <v>16.9142857142857</v>
      </c>
      <c r="AA30" s="5">
        <f t="shared" si="6"/>
        <v>84.1642857142857</v>
      </c>
      <c r="AB30" s="8">
        <v>27</v>
      </c>
    </row>
    <row r="31" spans="1:28">
      <c r="A31" s="5" t="s">
        <v>203</v>
      </c>
      <c r="B31" s="5" t="s">
        <v>204</v>
      </c>
      <c r="C31" s="5"/>
      <c r="D31" s="5" t="s">
        <v>101</v>
      </c>
      <c r="E31" s="5" t="s">
        <v>70</v>
      </c>
      <c r="F31" s="5" t="s">
        <v>52</v>
      </c>
      <c r="G31" s="5" t="s">
        <v>205</v>
      </c>
      <c r="H31" s="5" t="s">
        <v>206</v>
      </c>
      <c r="I31" s="5" t="s">
        <v>207</v>
      </c>
      <c r="J31" s="5" t="s">
        <v>208</v>
      </c>
      <c r="K31" s="5" t="s">
        <v>209</v>
      </c>
      <c r="L31" s="5">
        <f t="shared" si="0"/>
        <v>677.3</v>
      </c>
      <c r="M31" s="5">
        <f t="shared" si="1"/>
        <v>84.6625</v>
      </c>
      <c r="N31" s="5">
        <f t="shared" si="2"/>
        <v>67.73</v>
      </c>
      <c r="O31" s="5"/>
      <c r="P31" s="5" t="s">
        <v>210</v>
      </c>
      <c r="Q31" s="5" t="s">
        <v>70</v>
      </c>
      <c r="R31" s="5" t="s">
        <v>70</v>
      </c>
      <c r="S31" s="5"/>
      <c r="T31" s="5" t="s">
        <v>95</v>
      </c>
      <c r="U31" s="5" t="s">
        <v>38</v>
      </c>
      <c r="V31" s="5" t="s">
        <v>210</v>
      </c>
      <c r="W31" s="5" t="s">
        <v>79</v>
      </c>
      <c r="X31" s="5">
        <f t="shared" si="3"/>
        <v>568</v>
      </c>
      <c r="Y31" s="5">
        <f t="shared" si="4"/>
        <v>81.1428571428571</v>
      </c>
      <c r="Z31" s="5">
        <f t="shared" si="5"/>
        <v>16.2285714285714</v>
      </c>
      <c r="AA31" s="5">
        <f t="shared" si="6"/>
        <v>83.9585714285714</v>
      </c>
      <c r="AB31" s="8">
        <v>28</v>
      </c>
    </row>
    <row r="32" spans="1:28">
      <c r="A32" s="5" t="s">
        <v>211</v>
      </c>
      <c r="B32" s="5" t="s">
        <v>212</v>
      </c>
      <c r="C32" s="5"/>
      <c r="D32" s="5" t="s">
        <v>213</v>
      </c>
      <c r="E32" s="5" t="s">
        <v>101</v>
      </c>
      <c r="F32" s="5" t="s">
        <v>86</v>
      </c>
      <c r="G32" s="5" t="s">
        <v>90</v>
      </c>
      <c r="H32" s="5" t="s">
        <v>214</v>
      </c>
      <c r="I32" s="5" t="s">
        <v>215</v>
      </c>
      <c r="J32" s="5" t="s">
        <v>74</v>
      </c>
      <c r="K32" s="5" t="s">
        <v>179</v>
      </c>
      <c r="L32" s="5">
        <f t="shared" si="0"/>
        <v>663</v>
      </c>
      <c r="M32" s="5">
        <f t="shared" si="1"/>
        <v>82.875</v>
      </c>
      <c r="N32" s="5">
        <f t="shared" si="2"/>
        <v>66.3</v>
      </c>
      <c r="O32" s="5"/>
      <c r="P32" s="5" t="s">
        <v>52</v>
      </c>
      <c r="Q32" s="5" t="s">
        <v>86</v>
      </c>
      <c r="R32" s="5" t="s">
        <v>70</v>
      </c>
      <c r="S32" s="5"/>
      <c r="T32" s="5" t="s">
        <v>52</v>
      </c>
      <c r="U32" s="5" t="s">
        <v>42</v>
      </c>
      <c r="V32" s="5" t="s">
        <v>40</v>
      </c>
      <c r="W32" s="5" t="s">
        <v>216</v>
      </c>
      <c r="X32" s="5">
        <f t="shared" si="3"/>
        <v>594</v>
      </c>
      <c r="Y32" s="5">
        <f t="shared" si="4"/>
        <v>84.8571428571429</v>
      </c>
      <c r="Z32" s="5">
        <f t="shared" si="5"/>
        <v>16.9714285714286</v>
      </c>
      <c r="AA32" s="5">
        <f t="shared" si="6"/>
        <v>83.2714285714286</v>
      </c>
      <c r="AB32" s="8">
        <v>29</v>
      </c>
    </row>
    <row r="33" spans="1:28">
      <c r="A33" s="5" t="s">
        <v>217</v>
      </c>
      <c r="B33" s="5" t="s">
        <v>218</v>
      </c>
      <c r="C33" s="5"/>
      <c r="D33" s="5" t="s">
        <v>95</v>
      </c>
      <c r="E33" s="5" t="s">
        <v>165</v>
      </c>
      <c r="F33" s="5" t="s">
        <v>95</v>
      </c>
      <c r="G33" s="5" t="s">
        <v>219</v>
      </c>
      <c r="H33" s="5" t="s">
        <v>220</v>
      </c>
      <c r="I33" s="5" t="s">
        <v>221</v>
      </c>
      <c r="J33" s="5" t="s">
        <v>131</v>
      </c>
      <c r="K33" s="5" t="s">
        <v>35</v>
      </c>
      <c r="L33" s="5">
        <f t="shared" si="0"/>
        <v>657.6</v>
      </c>
      <c r="M33" s="5">
        <f t="shared" si="1"/>
        <v>82.2</v>
      </c>
      <c r="N33" s="5">
        <f t="shared" si="2"/>
        <v>65.76</v>
      </c>
      <c r="O33" s="5"/>
      <c r="P33" s="5" t="s">
        <v>38</v>
      </c>
      <c r="Q33" s="5" t="s">
        <v>52</v>
      </c>
      <c r="R33" s="5" t="s">
        <v>30</v>
      </c>
      <c r="S33" s="5"/>
      <c r="T33" s="5" t="s">
        <v>53</v>
      </c>
      <c r="U33" s="5" t="s">
        <v>70</v>
      </c>
      <c r="V33" s="5" t="s">
        <v>54</v>
      </c>
      <c r="W33" s="5" t="s">
        <v>108</v>
      </c>
      <c r="X33" s="5">
        <f t="shared" si="3"/>
        <v>610</v>
      </c>
      <c r="Y33" s="5">
        <f t="shared" si="4"/>
        <v>87.1428571428571</v>
      </c>
      <c r="Z33" s="5">
        <f t="shared" si="5"/>
        <v>17.4285714285714</v>
      </c>
      <c r="AA33" s="5">
        <f t="shared" si="6"/>
        <v>83.1885714285714</v>
      </c>
      <c r="AB33" s="8">
        <v>30</v>
      </c>
    </row>
    <row r="34" spans="1:28">
      <c r="A34" s="5" t="s">
        <v>222</v>
      </c>
      <c r="B34" s="5" t="s">
        <v>223</v>
      </c>
      <c r="C34" s="5"/>
      <c r="D34" s="5" t="s">
        <v>82</v>
      </c>
      <c r="E34" s="5" t="s">
        <v>86</v>
      </c>
      <c r="F34" s="5" t="s">
        <v>54</v>
      </c>
      <c r="G34" s="5" t="s">
        <v>71</v>
      </c>
      <c r="H34" s="5" t="s">
        <v>111</v>
      </c>
      <c r="I34" s="5" t="s">
        <v>224</v>
      </c>
      <c r="J34" s="5" t="s">
        <v>225</v>
      </c>
      <c r="K34" s="5" t="s">
        <v>226</v>
      </c>
      <c r="L34" s="5">
        <f t="shared" si="0"/>
        <v>664.8</v>
      </c>
      <c r="M34" s="5">
        <f t="shared" si="1"/>
        <v>83.1</v>
      </c>
      <c r="N34" s="5">
        <f t="shared" si="2"/>
        <v>66.48</v>
      </c>
      <c r="O34" s="5"/>
      <c r="P34" s="5" t="s">
        <v>54</v>
      </c>
      <c r="Q34" s="5" t="s">
        <v>125</v>
      </c>
      <c r="R34" s="5" t="s">
        <v>70</v>
      </c>
      <c r="S34" s="5"/>
      <c r="T34" s="5" t="s">
        <v>86</v>
      </c>
      <c r="U34" s="5" t="s">
        <v>95</v>
      </c>
      <c r="V34" s="5" t="s">
        <v>52</v>
      </c>
      <c r="W34" s="5" t="s">
        <v>180</v>
      </c>
      <c r="X34" s="5">
        <f t="shared" si="3"/>
        <v>583</v>
      </c>
      <c r="Y34" s="5">
        <f t="shared" si="4"/>
        <v>83.2857142857143</v>
      </c>
      <c r="Z34" s="5">
        <f t="shared" si="5"/>
        <v>16.6571428571429</v>
      </c>
      <c r="AA34" s="5">
        <f t="shared" si="6"/>
        <v>83.1371428571429</v>
      </c>
      <c r="AB34" s="8">
        <v>31</v>
      </c>
    </row>
    <row r="35" spans="1:28">
      <c r="A35" s="5" t="s">
        <v>227</v>
      </c>
      <c r="B35" s="5" t="s">
        <v>228</v>
      </c>
      <c r="C35" s="5"/>
      <c r="D35" s="5" t="s">
        <v>229</v>
      </c>
      <c r="E35" s="5" t="s">
        <v>52</v>
      </c>
      <c r="F35" s="5" t="s">
        <v>54</v>
      </c>
      <c r="G35" s="5" t="s">
        <v>122</v>
      </c>
      <c r="H35" s="5" t="s">
        <v>230</v>
      </c>
      <c r="I35" s="5" t="s">
        <v>231</v>
      </c>
      <c r="J35" s="5" t="s">
        <v>93</v>
      </c>
      <c r="K35" s="5" t="s">
        <v>40</v>
      </c>
      <c r="L35" s="5">
        <f t="shared" si="0"/>
        <v>664</v>
      </c>
      <c r="M35" s="5">
        <f t="shared" si="1"/>
        <v>83</v>
      </c>
      <c r="N35" s="5">
        <f t="shared" si="2"/>
        <v>66.4</v>
      </c>
      <c r="O35" s="5"/>
      <c r="P35" s="5" t="s">
        <v>125</v>
      </c>
      <c r="Q35" s="5" t="s">
        <v>38</v>
      </c>
      <c r="R35" s="5" t="s">
        <v>70</v>
      </c>
      <c r="S35" s="5"/>
      <c r="T35" s="5" t="s">
        <v>30</v>
      </c>
      <c r="U35" s="5" t="s">
        <v>42</v>
      </c>
      <c r="V35" s="5" t="s">
        <v>79</v>
      </c>
      <c r="W35" s="5" t="s">
        <v>79</v>
      </c>
      <c r="X35" s="5">
        <f t="shared" si="3"/>
        <v>584</v>
      </c>
      <c r="Y35" s="5">
        <f t="shared" si="4"/>
        <v>83.4285714285714</v>
      </c>
      <c r="Z35" s="5">
        <f t="shared" si="5"/>
        <v>16.6857142857143</v>
      </c>
      <c r="AA35" s="5">
        <f t="shared" si="6"/>
        <v>83.0857142857143</v>
      </c>
      <c r="AB35" s="8">
        <v>32</v>
      </c>
    </row>
    <row r="36" spans="1:28">
      <c r="A36" s="5" t="s">
        <v>232</v>
      </c>
      <c r="B36" s="5" t="s">
        <v>233</v>
      </c>
      <c r="C36" s="5"/>
      <c r="D36" s="5" t="s">
        <v>234</v>
      </c>
      <c r="E36" s="5" t="s">
        <v>71</v>
      </c>
      <c r="F36" s="5" t="s">
        <v>95</v>
      </c>
      <c r="G36" s="5" t="s">
        <v>235</v>
      </c>
      <c r="H36" s="5" t="s">
        <v>130</v>
      </c>
      <c r="I36" s="5" t="s">
        <v>184</v>
      </c>
      <c r="J36" s="5" t="s">
        <v>236</v>
      </c>
      <c r="K36" s="5" t="s">
        <v>237</v>
      </c>
      <c r="L36" s="5">
        <f t="shared" si="0"/>
        <v>659.3</v>
      </c>
      <c r="M36" s="5">
        <f t="shared" si="1"/>
        <v>82.4125</v>
      </c>
      <c r="N36" s="5">
        <f t="shared" si="2"/>
        <v>65.93</v>
      </c>
      <c r="O36" s="5"/>
      <c r="P36" s="5" t="s">
        <v>210</v>
      </c>
      <c r="Q36" s="5" t="s">
        <v>54</v>
      </c>
      <c r="R36" s="5" t="s">
        <v>30</v>
      </c>
      <c r="S36" s="5"/>
      <c r="T36" s="5" t="s">
        <v>95</v>
      </c>
      <c r="U36" s="5" t="s">
        <v>38</v>
      </c>
      <c r="V36" s="5" t="s">
        <v>52</v>
      </c>
      <c r="W36" s="5" t="s">
        <v>210</v>
      </c>
      <c r="X36" s="5">
        <f t="shared" si="3"/>
        <v>591</v>
      </c>
      <c r="Y36" s="5">
        <f t="shared" si="4"/>
        <v>84.4285714285714</v>
      </c>
      <c r="Z36" s="5">
        <f t="shared" si="5"/>
        <v>16.8857142857143</v>
      </c>
      <c r="AA36" s="5">
        <f t="shared" si="6"/>
        <v>82.8157142857143</v>
      </c>
      <c r="AB36" s="8">
        <v>33</v>
      </c>
    </row>
    <row r="37" spans="1:28">
      <c r="A37" s="5" t="s">
        <v>238</v>
      </c>
      <c r="B37" s="5" t="s">
        <v>239</v>
      </c>
      <c r="C37" s="5">
        <v>88</v>
      </c>
      <c r="D37" s="5" t="s">
        <v>240</v>
      </c>
      <c r="E37" s="5" t="s">
        <v>240</v>
      </c>
      <c r="F37" s="5" t="s">
        <v>125</v>
      </c>
      <c r="G37" s="5" t="s">
        <v>136</v>
      </c>
      <c r="H37" s="5" t="s">
        <v>241</v>
      </c>
      <c r="I37" s="5" t="s">
        <v>242</v>
      </c>
      <c r="J37" s="5" t="s">
        <v>74</v>
      </c>
      <c r="K37" s="5" t="s">
        <v>45</v>
      </c>
      <c r="L37" s="5">
        <f>C37+F37+G37+H37+I37+J37+K37</f>
        <v>538</v>
      </c>
      <c r="M37" s="5">
        <v>76.857</v>
      </c>
      <c r="N37" s="5">
        <f t="shared" si="2"/>
        <v>61.4856</v>
      </c>
      <c r="O37" s="8">
        <v>70</v>
      </c>
      <c r="P37" s="5" t="s">
        <v>240</v>
      </c>
      <c r="Q37" s="5" t="s">
        <v>240</v>
      </c>
      <c r="R37" s="8">
        <v>78</v>
      </c>
      <c r="S37" s="8">
        <v>77</v>
      </c>
      <c r="T37" s="5" t="s">
        <v>240</v>
      </c>
      <c r="U37" s="5" t="s">
        <v>42</v>
      </c>
      <c r="V37" s="5" t="s">
        <v>46</v>
      </c>
      <c r="W37" s="5" t="s">
        <v>243</v>
      </c>
      <c r="X37" s="5">
        <v>490.2</v>
      </c>
      <c r="Y37" s="5">
        <v>81.7</v>
      </c>
      <c r="Z37" s="5">
        <f t="shared" si="5"/>
        <v>16.34</v>
      </c>
      <c r="AA37" s="5">
        <f t="shared" si="6"/>
        <v>77.8256</v>
      </c>
      <c r="AB37" s="8">
        <v>34</v>
      </c>
    </row>
    <row r="38" spans="1:28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</row>
    <row r="39" spans="1:28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</row>
    <row r="40" spans="1:28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</row>
  </sheetData>
  <sortState ref="A1:AC37">
    <sortCondition ref="AA1:AA37" descending="1"/>
  </sortState>
  <mergeCells count="3">
    <mergeCell ref="A1:AB1"/>
    <mergeCell ref="C2:N2"/>
    <mergeCell ref="O2:Z2"/>
  </mergeCells>
  <pageMargins left="0.75" right="0.75" top="1" bottom="1" header="0.5" footer="0.5"/>
  <pageSetup paperSize="9" scale="82" fitToWidth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Ray</cp:lastModifiedBy>
  <dcterms:created xsi:type="dcterms:W3CDTF">2021-09-08T05:58:00Z</dcterms:created>
  <dcterms:modified xsi:type="dcterms:W3CDTF">2022-09-10T10:44:02Z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A03FF018F99348E79F5135B104554FC1</vt:lpwstr>
  </property>
  <property fmtid="{D5CDD505-2E9C-101B-9397-08002B2CF9AE}" pid="3" name="KSOProductBuildVer">
    <vt:lpwstr>2052-11.1.0.12019</vt:lpwstr>
  </property>
</Properties>
</file>