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<sst xmlns="http://schemas.openxmlformats.org/spreadsheetml/2006/main" count="23" uniqueCount="23">
  <si>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附件:              农学院 2026届本科生免试攻读硕士研究生名额推荐表</t>
  </si>
  <si>
    <t>专业方向</t>
  </si>
  <si>
    <t>各专业方向人数</t>
  </si>
  <si>
    <t>各专业总人数</t>
  </si>
  <si>
    <t>各专业人数所占比例（%）</t>
  </si>
  <si>
    <t>根据比例计算分配名额（名）</t>
  </si>
  <si>
    <t>各专业推荐名额（名）</t>
  </si>
  <si>
    <t>按人数比例计算各专业方向分配名额（名）</t>
  </si>
  <si>
    <t>各专业方向推荐名额（名）</t>
  </si>
  <si>
    <t>农学2201</t>
  </si>
  <si>
    <t>农学2202（种子科学与工程模块）</t>
  </si>
  <si>
    <t>农学2203（中草药栽培与鉴定模块）</t>
  </si>
  <si>
    <t>植物保护2201</t>
  </si>
  <si>
    <t>植物保护2202（生物入侵与植物安全模块）</t>
  </si>
  <si>
    <t>植物保护2203（农产品质量安全模块）</t>
  </si>
  <si>
    <t>园艺2201（果树模块）</t>
  </si>
  <si>
    <t>园艺2202（蔬菜与食用菌模块）</t>
  </si>
  <si>
    <t>园艺2203（观赏园艺模块）</t>
  </si>
  <si>
    <t>农业资源与环境2201（不区分模块）</t>
  </si>
  <si>
    <t>农业资源与环境2202（不区分模块）</t>
  </si>
  <si>
    <t>合计</t>
  </si>
  <si>
    <t>植物保护2204（大北农拔尖创新班）</t>
  </si>
  <si>
    <t>共计44人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</si>
</sst>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20" sqref="D20"/>
    </sheetView>
  </sheetViews>
  <sheetFormatPr defaultColWidth="9" defaultRowHeight="20.25" outlineLevelCol="7"/>
  <cols>
    <col min="1" max="1" width="30" style="6" customWidth="1"/>
    <col min="2" max="2" width="15.75" style="6" customWidth="1"/>
    <col min="3" max="3" width="13.75" style="6" customWidth="1"/>
    <col min="4" max="4" width="16" style="6" customWidth="1"/>
    <col min="5" max="5" width="14.375" style="6" customWidth="1"/>
    <col min="6" max="6" width="15.625" style="6" customWidth="1"/>
    <col min="7" max="7" width="20.75" style="6" customWidth="1"/>
    <col min="8" max="8" width="16.625" style="6" customWidth="1"/>
    <col min="9" max="9" width="7.75" style="6" customWidth="1"/>
    <col min="10" max="16384" width="9" style="6"/>
  </cols>
  <sheetData>
    <row r="1" s="1" customFormat="1" ht="2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57.9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29" customHeight="1" spans="1:8">
      <c r="A3" s="9" t="s">
        <v>9</v>
      </c>
      <c r="B3" s="10">
        <v>37</v>
      </c>
      <c r="C3" s="11">
        <f>SUM(B3:B5)</f>
        <v>91</v>
      </c>
      <c r="D3" s="12">
        <f>C3/B14</f>
        <v>0.299342105263158</v>
      </c>
      <c r="E3" s="13">
        <f>31*D3</f>
        <v>9.2796052631579</v>
      </c>
      <c r="F3" s="14">
        <v>10</v>
      </c>
      <c r="G3" s="15">
        <f>(B3/C3)*F3</f>
        <v>4.06593406593407</v>
      </c>
      <c r="H3" s="16">
        <v>4</v>
      </c>
    </row>
    <row r="4" s="3" customFormat="1" ht="29" customHeight="1" spans="1:8">
      <c r="A4" s="9" t="s">
        <v>10</v>
      </c>
      <c r="B4" s="10">
        <v>25</v>
      </c>
      <c r="C4" s="17"/>
      <c r="D4" s="18"/>
      <c r="E4" s="19"/>
      <c r="F4" s="20"/>
      <c r="G4" s="15">
        <f>(B4/C3)*F3</f>
        <v>2.74725274725275</v>
      </c>
      <c r="H4" s="16">
        <v>3</v>
      </c>
    </row>
    <row r="5" s="3" customFormat="1" ht="29" customHeight="1" spans="1:8">
      <c r="A5" s="9" t="s">
        <v>11</v>
      </c>
      <c r="B5" s="10">
        <v>29</v>
      </c>
      <c r="C5" s="21"/>
      <c r="D5" s="22"/>
      <c r="E5" s="23"/>
      <c r="F5" s="24"/>
      <c r="G5" s="15">
        <f>(B5/C3)*F3</f>
        <v>3.18681318681319</v>
      </c>
      <c r="H5" s="16">
        <v>3</v>
      </c>
    </row>
    <row r="6" s="3" customFormat="1" ht="29" customHeight="1" spans="1:8">
      <c r="A6" s="9" t="s">
        <v>12</v>
      </c>
      <c r="B6" s="10">
        <v>29</v>
      </c>
      <c r="C6" s="11">
        <f>SUM(B6:B8)</f>
        <v>81</v>
      </c>
      <c r="D6" s="12">
        <f>C6/B14</f>
        <v>0.266447368421053</v>
      </c>
      <c r="E6" s="13">
        <f>D6*31</f>
        <v>8.25986842105263</v>
      </c>
      <c r="F6" s="14">
        <v>8</v>
      </c>
      <c r="G6" s="15">
        <f>(B6/C6)*F6</f>
        <v>2.8641975308642</v>
      </c>
      <c r="H6" s="16">
        <v>3</v>
      </c>
    </row>
    <row r="7" s="3" customFormat="1" ht="29" customHeight="1" spans="1:8">
      <c r="A7" s="9" t="s">
        <v>13</v>
      </c>
      <c r="B7" s="10">
        <v>25</v>
      </c>
      <c r="C7" s="17"/>
      <c r="D7" s="18"/>
      <c r="E7" s="19"/>
      <c r="F7" s="20"/>
      <c r="G7" s="15">
        <f>(B7/C6)*F6</f>
        <v>2.46913580246914</v>
      </c>
      <c r="H7" s="25">
        <v>2</v>
      </c>
    </row>
    <row r="8" s="3" customFormat="1" ht="29" customHeight="1" spans="1:8">
      <c r="A8" s="9" t="s">
        <v>14</v>
      </c>
      <c r="B8" s="10">
        <v>27</v>
      </c>
      <c r="C8" s="17"/>
      <c r="D8" s="22"/>
      <c r="E8" s="23"/>
      <c r="F8" s="24"/>
      <c r="G8" s="15">
        <f>(B8/C6)*F6</f>
        <v>2.66666666666667</v>
      </c>
      <c r="H8" s="25">
        <v>3</v>
      </c>
    </row>
    <row r="9" s="3" customFormat="1" ht="29" customHeight="1" spans="1:8">
      <c r="A9" s="9" t="s">
        <v>15</v>
      </c>
      <c r="B9" s="10">
        <v>22</v>
      </c>
      <c r="C9" s="11">
        <f>SUM(B9:B11)</f>
        <v>71</v>
      </c>
      <c r="D9" s="26">
        <f>C9/B14</f>
        <v>0.233552631578947</v>
      </c>
      <c r="E9" s="13">
        <f>D9*31</f>
        <v>7.24013157894737</v>
      </c>
      <c r="F9" s="14">
        <v>7</v>
      </c>
      <c r="G9" s="15">
        <f>(B9/C9)*F9</f>
        <v>2.16901408450704</v>
      </c>
      <c r="H9" s="25">
        <v>2</v>
      </c>
    </row>
    <row r="10" s="3" customFormat="1" ht="29" customHeight="1" spans="1:8">
      <c r="A10" s="9" t="s">
        <v>16</v>
      </c>
      <c r="B10" s="10">
        <v>29</v>
      </c>
      <c r="C10" s="17"/>
      <c r="D10" s="26"/>
      <c r="E10" s="19"/>
      <c r="F10" s="20"/>
      <c r="G10" s="15">
        <f>(B10/C9)*F9</f>
        <v>2.85915492957746</v>
      </c>
      <c r="H10" s="25">
        <v>3</v>
      </c>
    </row>
    <row r="11" s="3" customFormat="1" ht="29" customHeight="1" spans="1:8">
      <c r="A11" s="3" t="s">
        <v>17</v>
      </c>
      <c r="B11" s="10">
        <v>20</v>
      </c>
      <c r="C11" s="21"/>
      <c r="D11" s="26"/>
      <c r="E11" s="23"/>
      <c r="F11" s="24"/>
      <c r="G11" s="15">
        <f>(B11/C9)*F9</f>
        <v>1.97183098591549</v>
      </c>
      <c r="H11" s="25">
        <v>2</v>
      </c>
    </row>
    <row r="12" s="3" customFormat="1" ht="29" customHeight="1" spans="1:8">
      <c r="A12" s="9" t="s">
        <v>18</v>
      </c>
      <c r="B12" s="10">
        <v>30</v>
      </c>
      <c r="C12" s="11">
        <f>SUM(B12:B13)</f>
        <v>61</v>
      </c>
      <c r="D12" s="26">
        <f>C12/B14</f>
        <v>0.200657894736842</v>
      </c>
      <c r="E12" s="13">
        <f>D12*31</f>
        <v>6.22039473684211</v>
      </c>
      <c r="F12" s="14">
        <v>6</v>
      </c>
      <c r="G12" s="27">
        <v>6</v>
      </c>
      <c r="H12" s="28">
        <v>6</v>
      </c>
    </row>
    <row r="13" s="3" customFormat="1" ht="29" customHeight="1" spans="1:8">
      <c r="A13" s="9" t="s">
        <v>19</v>
      </c>
      <c r="B13" s="10">
        <v>31</v>
      </c>
      <c r="C13" s="21"/>
      <c r="D13" s="26"/>
      <c r="E13" s="23"/>
      <c r="F13" s="24"/>
      <c r="G13" s="29"/>
      <c r="H13" s="30"/>
    </row>
    <row r="14" s="4" customFormat="1" ht="29" customHeight="1" spans="1:8">
      <c r="A14" s="31" t="s">
        <v>20</v>
      </c>
      <c r="B14" s="10">
        <f>SUM(B3:B13)</f>
        <v>304</v>
      </c>
      <c r="C14" s="10">
        <f>SUM(C3:C13)</f>
        <v>304</v>
      </c>
      <c r="D14" s="32">
        <v>1</v>
      </c>
      <c r="E14" s="33">
        <v>31</v>
      </c>
      <c r="F14" s="34">
        <v>31</v>
      </c>
      <c r="G14" s="33"/>
      <c r="H14" s="16">
        <v>31</v>
      </c>
    </row>
    <row r="15" s="5" customFormat="1" ht="29" customHeight="1" spans="1:8">
      <c r="A15" s="35" t="s">
        <v>21</v>
      </c>
      <c r="B15" s="33">
        <v>20</v>
      </c>
      <c r="C15" s="33">
        <v>20</v>
      </c>
      <c r="D15" s="36"/>
      <c r="E15" s="15"/>
      <c r="F15" s="33"/>
      <c r="G15" s="15"/>
      <c r="H15" s="16">
        <v>13</v>
      </c>
    </row>
    <row r="16" spans="8:8">
      <c r="H16" s="37" t="s">
        <v>22</v>
      </c>
    </row>
  </sheetData>
  <mergeCells count="19">
    <mergeCell ref="A1:H1"/>
    <mergeCell ref="C3:C5"/>
    <mergeCell ref="C6:C8"/>
    <mergeCell ref="C9:C11"/>
    <mergeCell ref="C12:C13"/>
    <mergeCell ref="D3:D5"/>
    <mergeCell ref="D6:D8"/>
    <mergeCell ref="D9:D11"/>
    <mergeCell ref="D12:D13"/>
    <mergeCell ref="E3:E5"/>
    <mergeCell ref="E6:E8"/>
    <mergeCell ref="E9:E11"/>
    <mergeCell ref="E12:E13"/>
    <mergeCell ref="F3:F5"/>
    <mergeCell ref="F6:F8"/>
    <mergeCell ref="F9:F11"/>
    <mergeCell ref="F12:F13"/>
    <mergeCell ref="G12:G13"/>
    <mergeCell ref="H12:H1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Ja..</cp:lastModifiedBy>
  <dcterms:created xsi:type="dcterms:W3CDTF">2022-09-14T06:39:00Z</dcterms:created>
  <dcterms:modified xsi:type="dcterms:W3CDTF">2025-09-03T09:44:54Z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5C75E3D3A7FE4F63A325EC3A56290743_13</vt:lpwstr>
  </property>
  <property fmtid="{D5CDD505-2E9C-101B-9397-08002B2CF9AE}" pid="3" name="KSOProductBuildVer">
    <vt:lpwstr>2052-12.1.0.22529</vt:lpwstr>
  </property>
</Properties>
</file>