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F:\2025年\2025年秋季学期教学安排\山西农业大学2026年推荐优秀应届本科毕业生免试攻读研究生工作\"/>
    </mc:Choice>
  </mc:AlternateContent>
  <xr:revisionPtr revIDLastSave="0" documentId="13_ncr:1_{A8CEC411-6ECE-401B-A143-5EDC91FB7F09}" xr6:coauthVersionLast="47" xr6:coauthVersionMax="47" xr10:uidLastSave="{00000000-0000-0000-0000-000000000000}"/>
  <bookViews>
    <workbookView xWindow="3045" yWindow="180" windowWidth="24945" windowHeight="1299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2" l="1"/>
  <c r="Q11" i="2"/>
  <c r="Q12" i="2"/>
  <c r="Q13" i="2"/>
  <c r="U5" i="2"/>
  <c r="U6" i="2"/>
  <c r="U7" i="2"/>
  <c r="U8" i="2"/>
  <c r="U9" i="2"/>
  <c r="U4" i="2"/>
  <c r="T5" i="2"/>
  <c r="T6" i="2"/>
  <c r="T7" i="2"/>
  <c r="T8" i="2"/>
  <c r="T9" i="2"/>
  <c r="T10" i="2"/>
  <c r="T11" i="2"/>
  <c r="T12" i="2"/>
  <c r="T13" i="2"/>
  <c r="T4" i="2"/>
  <c r="S5" i="2"/>
  <c r="S6" i="2"/>
  <c r="S7" i="2"/>
  <c r="S8" i="2"/>
  <c r="S9" i="2"/>
  <c r="S10" i="2"/>
  <c r="S11" i="2"/>
  <c r="S12" i="2"/>
  <c r="S13" i="2"/>
  <c r="S4" i="2"/>
  <c r="Q4" i="2"/>
  <c r="Q9" i="2"/>
  <c r="Q8" i="2"/>
  <c r="Q7" i="2"/>
  <c r="Q6" i="2"/>
  <c r="Q5" i="2"/>
  <c r="U12" i="2" l="1"/>
  <c r="U11" i="2"/>
  <c r="U13" i="2"/>
  <c r="U10" i="2"/>
</calcChain>
</file>

<file path=xl/sharedStrings.xml><?xml version="1.0" encoding="utf-8"?>
<sst xmlns="http://schemas.openxmlformats.org/spreadsheetml/2006/main" count="70" uniqueCount="53">
  <si>
    <t>序号</t>
  </si>
  <si>
    <t>专业名称</t>
  </si>
  <si>
    <t>学号</t>
  </si>
  <si>
    <t>姓名</t>
  </si>
  <si>
    <t>性别</t>
  </si>
  <si>
    <t>平均学分绩点（GPA）</t>
  </si>
  <si>
    <t>GPA在本专业排名</t>
  </si>
  <si>
    <t>外语级别及成绩</t>
  </si>
  <si>
    <t>综合考核名次</t>
  </si>
  <si>
    <t>参军入伍服兵役</t>
  </si>
  <si>
    <t>参加志愿服务</t>
  </si>
  <si>
    <t>科研成果</t>
  </si>
  <si>
    <t>竞赛获奖</t>
  </si>
  <si>
    <t>主持省级及以上大学生科技创新课题</t>
  </si>
  <si>
    <t>综合遴选成绩</t>
    <phoneticPr fontId="5" type="noConversion"/>
  </si>
  <si>
    <t>交流学习与实习</t>
    <phoneticPr fontId="5" type="noConversion"/>
  </si>
  <si>
    <t>外语成绩</t>
    <phoneticPr fontId="5" type="noConversion"/>
  </si>
  <si>
    <t>国家级或省级荣誉</t>
    <phoneticPr fontId="5" type="noConversion"/>
  </si>
  <si>
    <t>综合评价成绩</t>
    <phoneticPr fontId="5" type="noConversion"/>
  </si>
  <si>
    <t>20222117827</t>
  </si>
  <si>
    <t>20222117919</t>
  </si>
  <si>
    <t>20222117812</t>
  </si>
  <si>
    <t>20222118035</t>
  </si>
  <si>
    <t>20222117926</t>
  </si>
  <si>
    <t>20222118021</t>
  </si>
  <si>
    <t>20222118028</t>
  </si>
  <si>
    <t>20222118003</t>
  </si>
  <si>
    <t>20222118029</t>
  </si>
  <si>
    <t>20222118031</t>
  </si>
  <si>
    <r>
      <rPr>
        <sz val="11"/>
        <color theme="1"/>
        <rFont val="宋体"/>
        <family val="3"/>
        <charset val="134"/>
      </rPr>
      <t>草业科学</t>
    </r>
    <phoneticPr fontId="5" type="noConversion"/>
  </si>
  <si>
    <r>
      <rPr>
        <sz val="11"/>
        <color theme="1"/>
        <rFont val="宋体"/>
        <family val="3"/>
        <charset val="134"/>
      </rPr>
      <t>卞嘉琛</t>
    </r>
    <phoneticPr fontId="5" type="noConversion"/>
  </si>
  <si>
    <r>
      <rPr>
        <sz val="11"/>
        <color theme="1"/>
        <rFont val="宋体"/>
        <family val="3"/>
        <charset val="134"/>
      </rPr>
      <t>男</t>
    </r>
    <phoneticPr fontId="5" type="noConversion"/>
  </si>
  <si>
    <r>
      <rPr>
        <sz val="11"/>
        <color theme="1"/>
        <rFont val="宋体"/>
        <family val="3"/>
        <charset val="134"/>
      </rPr>
      <t>殷兰馨</t>
    </r>
    <phoneticPr fontId="5" type="noConversion"/>
  </si>
  <si>
    <r>
      <rPr>
        <sz val="11"/>
        <color theme="1"/>
        <rFont val="宋体"/>
        <family val="3"/>
        <charset val="134"/>
      </rPr>
      <t>女</t>
    </r>
    <phoneticPr fontId="5" type="noConversion"/>
  </si>
  <si>
    <r>
      <rPr>
        <sz val="11"/>
        <color theme="1"/>
        <rFont val="宋体"/>
        <family val="3"/>
        <charset val="134"/>
      </rPr>
      <t>张欣如</t>
    </r>
  </si>
  <si>
    <r>
      <rPr>
        <sz val="11"/>
        <color theme="1"/>
        <rFont val="宋体"/>
        <family val="3"/>
        <charset val="134"/>
      </rPr>
      <t>李婕妤</t>
    </r>
    <phoneticPr fontId="5" type="noConversion"/>
  </si>
  <si>
    <r>
      <rPr>
        <sz val="11"/>
        <color theme="1"/>
        <rFont val="宋体"/>
        <family val="3"/>
        <charset val="134"/>
      </rPr>
      <t>杨宇星</t>
    </r>
    <phoneticPr fontId="5" type="noConversion"/>
  </si>
  <si>
    <r>
      <rPr>
        <sz val="11"/>
        <color theme="1"/>
        <rFont val="宋体"/>
        <family val="3"/>
        <charset val="134"/>
      </rPr>
      <t>杨梦晗</t>
    </r>
    <phoneticPr fontId="5" type="noConversion"/>
  </si>
  <si>
    <r>
      <rPr>
        <sz val="11"/>
        <color theme="1"/>
        <rFont val="宋体"/>
        <family val="3"/>
        <charset val="134"/>
      </rPr>
      <t>段中华</t>
    </r>
    <phoneticPr fontId="5" type="noConversion"/>
  </si>
  <si>
    <r>
      <t>CJT4</t>
    </r>
    <r>
      <rPr>
        <sz val="11"/>
        <color rgb="FF000000"/>
        <rFont val="等线"/>
        <family val="3"/>
        <charset val="134"/>
      </rPr>
      <t>：合格</t>
    </r>
    <phoneticPr fontId="5" type="noConversion"/>
  </si>
  <si>
    <r>
      <rPr>
        <sz val="11"/>
        <color theme="1"/>
        <rFont val="宋体"/>
        <family val="3"/>
        <charset val="134"/>
      </rPr>
      <t>马智恒</t>
    </r>
    <phoneticPr fontId="5" type="noConversion"/>
  </si>
  <si>
    <r>
      <rPr>
        <sz val="11"/>
        <color theme="1"/>
        <rFont val="宋体"/>
        <family val="3"/>
        <charset val="134"/>
      </rPr>
      <t>张轩宇</t>
    </r>
    <phoneticPr fontId="5" type="noConversion"/>
  </si>
  <si>
    <r>
      <rPr>
        <sz val="11"/>
        <color theme="1"/>
        <rFont val="宋体"/>
        <family val="3"/>
        <charset val="134"/>
      </rPr>
      <t>芦宁</t>
    </r>
    <phoneticPr fontId="5" type="noConversion"/>
  </si>
  <si>
    <r>
      <t>CET-4</t>
    </r>
    <r>
      <rPr>
        <sz val="11"/>
        <color rgb="FF000000"/>
        <rFont val="等线"/>
        <family val="3"/>
        <charset val="134"/>
      </rPr>
      <t>：</t>
    </r>
    <r>
      <rPr>
        <sz val="11"/>
        <color rgb="FF000000"/>
        <rFont val="Times New Roman"/>
        <family val="1"/>
      </rPr>
      <t>432</t>
    </r>
    <phoneticPr fontId="5" type="noConversion"/>
  </si>
  <si>
    <r>
      <t>CET-4</t>
    </r>
    <r>
      <rPr>
        <sz val="11"/>
        <color rgb="FF000000"/>
        <rFont val="等线"/>
        <family val="3"/>
        <charset val="134"/>
      </rPr>
      <t>：</t>
    </r>
    <r>
      <rPr>
        <sz val="11"/>
        <color rgb="FF000000"/>
        <rFont val="Times New Roman"/>
        <family val="1"/>
      </rPr>
      <t>496</t>
    </r>
    <phoneticPr fontId="5" type="noConversion"/>
  </si>
  <si>
    <r>
      <t>CET-4</t>
    </r>
    <r>
      <rPr>
        <sz val="11"/>
        <color theme="1"/>
        <rFont val="等线"/>
        <family val="3"/>
        <charset val="134"/>
      </rPr>
      <t>：</t>
    </r>
    <r>
      <rPr>
        <sz val="11"/>
        <color theme="1"/>
        <rFont val="Times New Roman"/>
        <family val="1"/>
      </rPr>
      <t>475</t>
    </r>
    <phoneticPr fontId="5" type="noConversion"/>
  </si>
  <si>
    <r>
      <t>CET-4</t>
    </r>
    <r>
      <rPr>
        <sz val="11"/>
        <color theme="1"/>
        <rFont val="等线"/>
        <family val="3"/>
        <charset val="134"/>
      </rPr>
      <t>：</t>
    </r>
    <r>
      <rPr>
        <sz val="11"/>
        <color theme="1"/>
        <rFont val="Times New Roman"/>
        <family val="1"/>
      </rPr>
      <t>443</t>
    </r>
    <phoneticPr fontId="5" type="noConversion"/>
  </si>
  <si>
    <r>
      <t>CET-4</t>
    </r>
    <r>
      <rPr>
        <sz val="11"/>
        <color theme="1"/>
        <rFont val="等线"/>
        <family val="3"/>
        <charset val="134"/>
      </rPr>
      <t>：</t>
    </r>
    <r>
      <rPr>
        <sz val="11"/>
        <color theme="1"/>
        <rFont val="Times New Roman"/>
        <family val="1"/>
      </rPr>
      <t>430</t>
    </r>
    <phoneticPr fontId="5" type="noConversion"/>
  </si>
  <si>
    <r>
      <t>CET-4</t>
    </r>
    <r>
      <rPr>
        <sz val="11"/>
        <color theme="1"/>
        <rFont val="等线"/>
        <family val="3"/>
        <charset val="134"/>
      </rPr>
      <t>：</t>
    </r>
    <r>
      <rPr>
        <sz val="11"/>
        <color theme="1"/>
        <rFont val="Times New Roman"/>
        <family val="1"/>
      </rPr>
      <t>524       CET-6</t>
    </r>
    <r>
      <rPr>
        <sz val="11"/>
        <color theme="1"/>
        <rFont val="宋体"/>
        <family val="1"/>
        <charset val="134"/>
      </rPr>
      <t>：</t>
    </r>
    <r>
      <rPr>
        <sz val="11"/>
        <color theme="1"/>
        <rFont val="Times New Roman"/>
        <family val="1"/>
      </rPr>
      <t>477</t>
    </r>
    <phoneticPr fontId="5" type="noConversion"/>
  </si>
  <si>
    <r>
      <t>CET-4</t>
    </r>
    <r>
      <rPr>
        <sz val="11"/>
        <color theme="1"/>
        <rFont val="等线"/>
        <family val="3"/>
        <charset val="134"/>
      </rPr>
      <t>：</t>
    </r>
    <r>
      <rPr>
        <sz val="11"/>
        <color theme="1"/>
        <rFont val="Times New Roman"/>
        <family val="1"/>
      </rPr>
      <t>482       CET-6</t>
    </r>
    <r>
      <rPr>
        <sz val="11"/>
        <color theme="1"/>
        <rFont val="宋体"/>
        <family val="1"/>
        <charset val="134"/>
      </rPr>
      <t>：</t>
    </r>
    <r>
      <rPr>
        <sz val="11"/>
        <color theme="1"/>
        <rFont val="Times New Roman"/>
        <family val="1"/>
      </rPr>
      <t>453</t>
    </r>
    <phoneticPr fontId="5" type="noConversion"/>
  </si>
  <si>
    <r>
      <t>CET-4</t>
    </r>
    <r>
      <rPr>
        <sz val="11"/>
        <color rgb="FF000000"/>
        <rFont val="等线"/>
        <family val="3"/>
        <charset val="134"/>
      </rPr>
      <t>：</t>
    </r>
    <r>
      <rPr>
        <sz val="11"/>
        <color rgb="FF000000"/>
        <rFont val="Times New Roman"/>
        <family val="1"/>
      </rPr>
      <t>498        CET-6</t>
    </r>
    <r>
      <rPr>
        <sz val="11"/>
        <color rgb="FF000000"/>
        <rFont val="宋体"/>
        <family val="1"/>
        <charset val="134"/>
      </rPr>
      <t>：</t>
    </r>
    <r>
      <rPr>
        <sz val="11"/>
        <color rgb="FF000000"/>
        <rFont val="Times New Roman"/>
        <family val="1"/>
      </rPr>
      <t>499</t>
    </r>
    <phoneticPr fontId="5" type="noConversion"/>
  </si>
  <si>
    <r>
      <t>CET-4</t>
    </r>
    <r>
      <rPr>
        <sz val="11"/>
        <color theme="1"/>
        <rFont val="等线"/>
        <family val="3"/>
        <charset val="134"/>
      </rPr>
      <t>：</t>
    </r>
    <r>
      <rPr>
        <sz val="11"/>
        <color theme="1"/>
        <rFont val="Times New Roman"/>
        <family val="1"/>
      </rPr>
      <t>476       CET-6</t>
    </r>
    <r>
      <rPr>
        <sz val="11"/>
        <color theme="1"/>
        <rFont val="宋体"/>
        <family val="1"/>
        <charset val="134"/>
      </rPr>
      <t>：</t>
    </r>
    <r>
      <rPr>
        <sz val="11"/>
        <color theme="1"/>
        <rFont val="Times New Roman"/>
        <family val="1"/>
      </rPr>
      <t>431</t>
    </r>
    <phoneticPr fontId="5" type="noConversion"/>
  </si>
  <si>
    <t>草业学院2026年推荐优秀应届本科毕业生免试攻读研究生考核结果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</si>
</sst>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5" x14ac:knownFonts="1">
    <font>
      <sz val="11"/>
      <color theme="1"/>
      <name val="等线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1"/>
      <charset val="134"/>
    </font>
    <font>
      <sz val="11"/>
      <color rgb="FF000000"/>
      <name val="宋体"/>
      <family val="1"/>
      <charset val="134"/>
    </font>
    <font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0" fontId="8" fillId="0" borderId="2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/>
    </xf>
    <xf numFmtId="10" fontId="7" fillId="0" borderId="2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8EDE-D276-4491-A22D-965104E7B7FB}">
  <sheetPr>
    <pageSetUpPr fitToPage="1"/>
  </sheetPr>
  <dimension ref="A1:U13"/>
  <sheetViews>
    <sheetView tabSelected="1" workbookViewId="0">
      <selection sqref="A1:R1"/>
    </sheetView>
  </sheetViews>
  <sheetFormatPr defaultRowHeight="14.25" x14ac:dyDescent="0.2"/>
  <cols>
    <col min="1" max="1" width="6.125" customWidth="1"/>
    <col min="2" max="2" width="12.875" customWidth="1"/>
    <col min="3" max="3" width="13.875" customWidth="1"/>
    <col min="6" max="6" width="10.625" customWidth="1"/>
    <col min="7" max="7" width="8.125" customWidth="1"/>
    <col min="8" max="8" width="16.75" customWidth="1"/>
    <col min="9" max="9" width="12.375" customWidth="1"/>
    <col min="10" max="10" width="11.5" customWidth="1"/>
    <col min="14" max="14" width="15.25" customWidth="1"/>
    <col min="17" max="17" width="11.125" customWidth="1"/>
    <col min="18" max="18" width="11.625" customWidth="1"/>
  </cols>
  <sheetData>
    <row r="1" spans="1:21" ht="68.45" customHeight="1" x14ac:dyDescent="0.2">
      <c r="A1" s="17" t="s">
        <v>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1" ht="24.75" customHeight="1" x14ac:dyDescent="0.2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18</v>
      </c>
      <c r="J2" s="16"/>
      <c r="K2" s="16"/>
      <c r="L2" s="16"/>
      <c r="M2" s="16"/>
      <c r="N2" s="16"/>
      <c r="O2" s="16"/>
      <c r="P2" s="16"/>
      <c r="Q2" s="16" t="s">
        <v>14</v>
      </c>
      <c r="R2" s="16" t="s">
        <v>8</v>
      </c>
    </row>
    <row r="3" spans="1:21" s="8" customFormat="1" ht="33.75" customHeight="1" x14ac:dyDescent="0.25">
      <c r="A3" s="16"/>
      <c r="B3" s="16"/>
      <c r="C3" s="16"/>
      <c r="D3" s="16"/>
      <c r="E3" s="16"/>
      <c r="F3" s="16"/>
      <c r="G3" s="16"/>
      <c r="H3" s="16"/>
      <c r="I3" s="1" t="s">
        <v>9</v>
      </c>
      <c r="J3" s="1" t="s">
        <v>10</v>
      </c>
      <c r="K3" s="1" t="s">
        <v>15</v>
      </c>
      <c r="L3" s="1" t="s">
        <v>11</v>
      </c>
      <c r="M3" s="1" t="s">
        <v>12</v>
      </c>
      <c r="N3" s="1" t="s">
        <v>13</v>
      </c>
      <c r="O3" s="1" t="s">
        <v>16</v>
      </c>
      <c r="P3" s="1" t="s">
        <v>17</v>
      </c>
      <c r="Q3" s="16"/>
      <c r="R3" s="16"/>
    </row>
    <row r="4" spans="1:21" s="8" customFormat="1" ht="30" customHeight="1" x14ac:dyDescent="0.25">
      <c r="A4" s="10">
        <v>1</v>
      </c>
      <c r="B4" s="2" t="s">
        <v>29</v>
      </c>
      <c r="C4" s="2" t="s">
        <v>20</v>
      </c>
      <c r="D4" s="2" t="s">
        <v>30</v>
      </c>
      <c r="E4" s="2" t="s">
        <v>31</v>
      </c>
      <c r="F4" s="4">
        <v>4.28</v>
      </c>
      <c r="G4" s="11">
        <v>1.098901098901099E-2</v>
      </c>
      <c r="H4" s="12" t="s">
        <v>51</v>
      </c>
      <c r="I4" s="10">
        <v>0</v>
      </c>
      <c r="J4" s="10">
        <v>0</v>
      </c>
      <c r="K4" s="10">
        <v>0</v>
      </c>
      <c r="L4" s="10">
        <v>3.5</v>
      </c>
      <c r="M4" s="10">
        <v>0</v>
      </c>
      <c r="N4" s="10">
        <v>2</v>
      </c>
      <c r="O4" s="10">
        <v>1.52</v>
      </c>
      <c r="P4" s="10">
        <v>0</v>
      </c>
      <c r="Q4" s="4">
        <f>F4/5*80+L4+N4+O4</f>
        <v>75.5</v>
      </c>
      <c r="R4" s="10">
        <v>1</v>
      </c>
      <c r="S4" s="15">
        <f>F4/5*80</f>
        <v>68.48</v>
      </c>
      <c r="T4" s="15">
        <f>SUM(I4:P4)</f>
        <v>7.02</v>
      </c>
      <c r="U4" s="15">
        <f>S4+T4</f>
        <v>75.5</v>
      </c>
    </row>
    <row r="5" spans="1:21" s="8" customFormat="1" ht="30" customHeight="1" x14ac:dyDescent="0.25">
      <c r="A5" s="10">
        <v>2</v>
      </c>
      <c r="B5" s="2" t="s">
        <v>29</v>
      </c>
      <c r="C5" s="2" t="s">
        <v>21</v>
      </c>
      <c r="D5" s="2" t="s">
        <v>32</v>
      </c>
      <c r="E5" s="2" t="s">
        <v>33</v>
      </c>
      <c r="F5" s="4">
        <v>4.22</v>
      </c>
      <c r="G5" s="11">
        <v>2.197802197802198E-2</v>
      </c>
      <c r="H5" s="12" t="s">
        <v>45</v>
      </c>
      <c r="I5" s="10">
        <v>0</v>
      </c>
      <c r="J5" s="10">
        <v>0</v>
      </c>
      <c r="K5" s="10">
        <v>0</v>
      </c>
      <c r="L5" s="10">
        <v>0</v>
      </c>
      <c r="M5" s="10">
        <v>2.2400000000000002</v>
      </c>
      <c r="N5" s="10">
        <v>0</v>
      </c>
      <c r="O5" s="10">
        <v>0</v>
      </c>
      <c r="P5" s="10">
        <v>0</v>
      </c>
      <c r="Q5" s="4">
        <f>F5/5*80+M5</f>
        <v>69.759999999999991</v>
      </c>
      <c r="R5" s="10">
        <v>2</v>
      </c>
      <c r="S5" s="15">
        <f t="shared" ref="S5:S13" si="0">F5/5*80</f>
        <v>67.52</v>
      </c>
      <c r="T5" s="15">
        <f t="shared" ref="T5:T13" si="1">SUM(I5:P5)</f>
        <v>2.2400000000000002</v>
      </c>
      <c r="U5" s="15">
        <f t="shared" ref="U5:U13" si="2">S5+T5</f>
        <v>69.759999999999991</v>
      </c>
    </row>
    <row r="6" spans="1:21" s="6" customFormat="1" ht="30" customHeight="1" x14ac:dyDescent="0.25">
      <c r="A6" s="10">
        <v>3</v>
      </c>
      <c r="B6" s="2" t="s">
        <v>29</v>
      </c>
      <c r="C6" s="2" t="s">
        <v>19</v>
      </c>
      <c r="D6" s="2" t="s">
        <v>36</v>
      </c>
      <c r="E6" s="2" t="s">
        <v>31</v>
      </c>
      <c r="F6" s="4">
        <v>3.72</v>
      </c>
      <c r="G6" s="11">
        <v>8.7912087912087919E-2</v>
      </c>
      <c r="H6" s="12" t="s">
        <v>48</v>
      </c>
      <c r="I6" s="10">
        <v>0</v>
      </c>
      <c r="J6" s="10">
        <v>0</v>
      </c>
      <c r="K6" s="10">
        <v>0</v>
      </c>
      <c r="L6" s="10">
        <v>0</v>
      </c>
      <c r="M6" s="10">
        <v>2.25</v>
      </c>
      <c r="N6" s="10">
        <v>1</v>
      </c>
      <c r="O6" s="10">
        <v>1.68</v>
      </c>
      <c r="P6" s="10">
        <v>0</v>
      </c>
      <c r="Q6" s="4">
        <f>F6/5*80+M6+N6+O6</f>
        <v>64.45</v>
      </c>
      <c r="R6" s="10">
        <v>3</v>
      </c>
      <c r="S6" s="15">
        <f t="shared" si="0"/>
        <v>59.519999999999996</v>
      </c>
      <c r="T6" s="15">
        <f t="shared" si="1"/>
        <v>4.93</v>
      </c>
      <c r="U6" s="15">
        <f t="shared" si="2"/>
        <v>64.449999999999989</v>
      </c>
    </row>
    <row r="7" spans="1:21" s="8" customFormat="1" ht="30" customHeight="1" x14ac:dyDescent="0.25">
      <c r="A7" s="10">
        <v>4</v>
      </c>
      <c r="B7" s="2" t="s">
        <v>29</v>
      </c>
      <c r="C7" s="2" t="s">
        <v>22</v>
      </c>
      <c r="D7" s="2" t="s">
        <v>34</v>
      </c>
      <c r="E7" s="2" t="s">
        <v>33</v>
      </c>
      <c r="F7" s="4">
        <v>3.98</v>
      </c>
      <c r="G7" s="11">
        <v>3.2967032967032968E-2</v>
      </c>
      <c r="H7" s="12" t="s">
        <v>46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4">
        <f>F7/5*80</f>
        <v>63.680000000000007</v>
      </c>
      <c r="R7" s="10">
        <v>4</v>
      </c>
      <c r="S7" s="15">
        <f t="shared" si="0"/>
        <v>63.680000000000007</v>
      </c>
      <c r="T7" s="15">
        <f t="shared" si="1"/>
        <v>0</v>
      </c>
      <c r="U7" s="15">
        <f t="shared" si="2"/>
        <v>63.680000000000007</v>
      </c>
    </row>
    <row r="8" spans="1:21" s="9" customFormat="1" ht="30" customHeight="1" x14ac:dyDescent="0.25">
      <c r="A8" s="10">
        <v>5</v>
      </c>
      <c r="B8" s="2" t="s">
        <v>29</v>
      </c>
      <c r="C8" s="2" t="s">
        <v>24</v>
      </c>
      <c r="D8" s="2" t="s">
        <v>37</v>
      </c>
      <c r="E8" s="2" t="s">
        <v>33</v>
      </c>
      <c r="F8" s="4">
        <v>3.64</v>
      </c>
      <c r="G8" s="11">
        <v>9.8901098901098897E-2</v>
      </c>
      <c r="H8" s="12" t="s">
        <v>49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4">
        <v>1.6</v>
      </c>
      <c r="P8" s="10">
        <v>0</v>
      </c>
      <c r="Q8" s="4">
        <f>F8/5*80+O8</f>
        <v>59.839999999999996</v>
      </c>
      <c r="R8" s="10">
        <v>5</v>
      </c>
      <c r="S8" s="15">
        <f t="shared" si="0"/>
        <v>58.239999999999995</v>
      </c>
      <c r="T8" s="15">
        <f t="shared" si="1"/>
        <v>1.6</v>
      </c>
      <c r="U8" s="15">
        <f t="shared" si="2"/>
        <v>59.839999999999996</v>
      </c>
    </row>
    <row r="9" spans="1:21" s="7" customFormat="1" ht="30" customHeight="1" x14ac:dyDescent="0.25">
      <c r="A9" s="10">
        <v>6</v>
      </c>
      <c r="B9" s="2" t="s">
        <v>29</v>
      </c>
      <c r="C9" s="2" t="s">
        <v>23</v>
      </c>
      <c r="D9" s="2" t="s">
        <v>35</v>
      </c>
      <c r="E9" s="2" t="s">
        <v>33</v>
      </c>
      <c r="F9" s="4">
        <v>3.73</v>
      </c>
      <c r="G9" s="11">
        <v>7.6923076923076927E-2</v>
      </c>
      <c r="H9" s="12" t="s">
        <v>47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4">
        <f>F9/5*80</f>
        <v>59.68</v>
      </c>
      <c r="R9" s="10">
        <v>6</v>
      </c>
      <c r="S9" s="15">
        <f t="shared" si="0"/>
        <v>59.68</v>
      </c>
      <c r="T9" s="15">
        <f t="shared" si="1"/>
        <v>0</v>
      </c>
      <c r="U9" s="15">
        <f t="shared" si="2"/>
        <v>59.68</v>
      </c>
    </row>
    <row r="10" spans="1:21" s="7" customFormat="1" ht="30" customHeight="1" x14ac:dyDescent="0.25">
      <c r="A10" s="10">
        <v>7</v>
      </c>
      <c r="B10" s="2" t="s">
        <v>29</v>
      </c>
      <c r="C10" s="3" t="s">
        <v>27</v>
      </c>
      <c r="D10" s="2" t="s">
        <v>41</v>
      </c>
      <c r="E10" s="2" t="s">
        <v>31</v>
      </c>
      <c r="F10" s="4">
        <v>3.59</v>
      </c>
      <c r="G10" s="5">
        <v>0.14285714285714285</v>
      </c>
      <c r="H10" s="13" t="s">
        <v>50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1.76</v>
      </c>
      <c r="P10" s="10">
        <v>0</v>
      </c>
      <c r="Q10" s="4">
        <f>F10/5*80+O10</f>
        <v>59.199999999999996</v>
      </c>
      <c r="R10" s="10">
        <v>7</v>
      </c>
      <c r="S10" s="15">
        <f t="shared" si="0"/>
        <v>57.44</v>
      </c>
      <c r="T10" s="15">
        <f t="shared" si="1"/>
        <v>1.76</v>
      </c>
      <c r="U10" s="15">
        <f t="shared" si="2"/>
        <v>59.199999999999996</v>
      </c>
    </row>
    <row r="11" spans="1:21" s="7" customFormat="1" ht="30" customHeight="1" x14ac:dyDescent="0.25">
      <c r="A11" s="10">
        <v>8</v>
      </c>
      <c r="B11" s="2" t="s">
        <v>29</v>
      </c>
      <c r="C11" s="3" t="s">
        <v>25</v>
      </c>
      <c r="D11" s="2" t="s">
        <v>38</v>
      </c>
      <c r="E11" s="2" t="s">
        <v>31</v>
      </c>
      <c r="F11" s="4">
        <v>3.62</v>
      </c>
      <c r="G11" s="5">
        <v>0.10989010989010989</v>
      </c>
      <c r="H11" s="13" t="s">
        <v>39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4">
        <f>F11/5*80</f>
        <v>57.92</v>
      </c>
      <c r="R11" s="10">
        <v>8</v>
      </c>
      <c r="S11" s="15">
        <f t="shared" si="0"/>
        <v>57.92</v>
      </c>
      <c r="T11" s="15">
        <f t="shared" si="1"/>
        <v>0</v>
      </c>
      <c r="U11" s="15">
        <f t="shared" si="2"/>
        <v>57.92</v>
      </c>
    </row>
    <row r="12" spans="1:21" s="7" customFormat="1" ht="30" customHeight="1" x14ac:dyDescent="0.25">
      <c r="A12" s="10">
        <v>9</v>
      </c>
      <c r="B12" s="2" t="s">
        <v>29</v>
      </c>
      <c r="C12" s="3" t="s">
        <v>26</v>
      </c>
      <c r="D12" s="2" t="s">
        <v>40</v>
      </c>
      <c r="E12" s="2" t="s">
        <v>31</v>
      </c>
      <c r="F12" s="4">
        <v>3.61</v>
      </c>
      <c r="G12" s="5">
        <v>0.12087912087912088</v>
      </c>
      <c r="H12" s="13" t="s">
        <v>43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4">
        <f>F12/5*80</f>
        <v>57.76</v>
      </c>
      <c r="R12" s="10">
        <v>9</v>
      </c>
      <c r="S12" s="15">
        <f t="shared" si="0"/>
        <v>57.76</v>
      </c>
      <c r="T12" s="15">
        <f t="shared" si="1"/>
        <v>0</v>
      </c>
      <c r="U12" s="15">
        <f t="shared" si="2"/>
        <v>57.76</v>
      </c>
    </row>
    <row r="13" spans="1:21" ht="30" customHeight="1" x14ac:dyDescent="0.25">
      <c r="A13" s="10">
        <v>10</v>
      </c>
      <c r="B13" s="2" t="s">
        <v>29</v>
      </c>
      <c r="C13" s="3" t="s">
        <v>28</v>
      </c>
      <c r="D13" s="2" t="s">
        <v>42</v>
      </c>
      <c r="E13" s="2" t="s">
        <v>33</v>
      </c>
      <c r="F13" s="4">
        <v>3.54</v>
      </c>
      <c r="G13" s="5">
        <v>0.17582417582417584</v>
      </c>
      <c r="H13" s="13" t="s">
        <v>44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4">
        <f>F13/5*80</f>
        <v>56.64</v>
      </c>
      <c r="R13" s="10">
        <v>10</v>
      </c>
      <c r="S13" s="15">
        <f t="shared" si="0"/>
        <v>56.64</v>
      </c>
      <c r="T13" s="15">
        <f t="shared" si="1"/>
        <v>0</v>
      </c>
      <c r="U13" s="15">
        <f t="shared" si="2"/>
        <v>56.64</v>
      </c>
    </row>
  </sheetData>
  <sortState xmlns:xlrd2="http://schemas.microsoft.com/office/spreadsheetml/2017/richdata2" ref="A5:Q13">
    <sortCondition descending="1" ref="Q4:Q13"/>
  </sortState>
  <mergeCells count="12">
    <mergeCell ref="Q2:Q3"/>
    <mergeCell ref="R2:R3"/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P2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ignoredErrors>
    <ignoredError sqref="Q8:Q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e27891</cp:lastModifiedBy>
  <cp:lastPrinted>2025-09-02T03:47:48Z</cp:lastPrinted>
  <dcterms:created xsi:type="dcterms:W3CDTF">2015-06-05T18:19:00Z</dcterms:created>
  <dcterms:modified xsi:type="dcterms:W3CDTF">2025-09-02T07:15:27Z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5AE8B4BA123348C7BC5C2FF3A2B764A7_12</vt:lpwstr>
  </property>
  <property fmtid="{D5CDD505-2E9C-101B-9397-08002B2CF9AE}" pid="3" name="KSOProductBuildVer">
    <vt:lpwstr>2052-12.1.0.15398</vt:lpwstr>
  </property>
</Properties>
</file>